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X:\ivana.antica\ZR 2023\"/>
    </mc:Choice>
  </mc:AlternateContent>
  <xr:revisionPtr revIDLastSave="0" documentId="13_ncr:1_{2D7CF1DC-C039-415C-A164-B0D08AF65ED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c r="F313" i="9"/>
  <c r="F312" i="9"/>
  <c r="F310" i="9"/>
  <c r="F309" i="9"/>
  <c r="H308" i="9"/>
  <c r="G308" i="9"/>
  <c r="F308" i="9"/>
  <c r="F307" i="9"/>
  <c r="H306" i="9"/>
  <c r="G306" i="9"/>
  <c r="F306" i="9"/>
  <c r="E306" i="9"/>
  <c r="B306" i="9" s="1"/>
  <c r="H305" i="9"/>
  <c r="G305" i="9"/>
  <c r="F305" i="9"/>
  <c r="E305" i="9"/>
  <c r="B305" i="9" s="1"/>
  <c r="H304" i="9"/>
  <c r="G304" i="9"/>
  <c r="E304" i="9" s="1"/>
  <c r="B304" i="9" s="1"/>
  <c r="F304" i="9"/>
  <c r="H303" i="9"/>
  <c r="G303" i="9"/>
  <c r="F303" i="9"/>
  <c r="H302" i="9"/>
  <c r="G302" i="9"/>
  <c r="F302" i="9"/>
  <c r="H301" i="9"/>
  <c r="G301" i="9"/>
  <c r="F301" i="9"/>
  <c r="E301" i="9"/>
  <c r="B301" i="9" s="1"/>
  <c r="H300" i="9"/>
  <c r="G300" i="9"/>
  <c r="F300" i="9"/>
  <c r="H299" i="9"/>
  <c r="G299" i="9"/>
  <c r="F299" i="9"/>
  <c r="H298" i="9"/>
  <c r="G298" i="9"/>
  <c r="F298" i="9"/>
  <c r="E298" i="9"/>
  <c r="H297" i="9"/>
  <c r="G297" i="9"/>
  <c r="F297" i="9"/>
  <c r="H296" i="9"/>
  <c r="G296" i="9"/>
  <c r="F296" i="9"/>
  <c r="H295" i="9"/>
  <c r="G295" i="9"/>
  <c r="F295" i="9"/>
  <c r="H294" i="9"/>
  <c r="G294" i="9"/>
  <c r="F294" i="9"/>
  <c r="E294" i="9"/>
  <c r="H293" i="9"/>
  <c r="G293" i="9"/>
  <c r="F293" i="9"/>
  <c r="H292" i="9"/>
  <c r="G292" i="9"/>
  <c r="F292" i="9"/>
  <c r="H291" i="9"/>
  <c r="G291" i="9"/>
  <c r="F291" i="9"/>
  <c r="E291" i="9"/>
  <c r="B291" i="9" s="1"/>
  <c r="F290" i="9"/>
  <c r="F289" i="9"/>
  <c r="H288" i="9"/>
  <c r="G288" i="9"/>
  <c r="F288" i="9"/>
  <c r="H287" i="9"/>
  <c r="G287" i="9"/>
  <c r="F287" i="9"/>
  <c r="H286" i="9"/>
  <c r="G286" i="9"/>
  <c r="F286" i="9"/>
  <c r="H285" i="9"/>
  <c r="G285" i="9"/>
  <c r="F285" i="9"/>
  <c r="F284" i="9"/>
  <c r="H283" i="9"/>
  <c r="G283" i="9"/>
  <c r="F283" i="9"/>
  <c r="H282" i="9"/>
  <c r="G282" i="9"/>
  <c r="F282" i="9"/>
  <c r="H281" i="9"/>
  <c r="G281" i="9"/>
  <c r="F281" i="9"/>
  <c r="F277" i="9" s="1"/>
  <c r="F280" i="9"/>
  <c r="F279" i="9"/>
  <c r="F278" i="9"/>
  <c r="F276" i="9"/>
  <c r="L275" i="9"/>
  <c r="F275" i="9" s="1"/>
  <c r="H275" i="9"/>
  <c r="F274" i="9"/>
  <c r="I273" i="9"/>
  <c r="H273" i="9"/>
  <c r="F273" i="9"/>
  <c r="E272" i="9"/>
  <c r="M271" i="9"/>
  <c r="L271" i="9"/>
  <c r="F271" i="9" s="1"/>
  <c r="E271" i="9"/>
  <c r="M270" i="9"/>
  <c r="L270" i="9"/>
  <c r="E270" i="9"/>
  <c r="M269" i="9"/>
  <c r="L269" i="9"/>
  <c r="F269" i="9" s="1"/>
  <c r="B269" i="9" s="1"/>
  <c r="E269" i="9"/>
  <c r="M268" i="9"/>
  <c r="L268" i="9"/>
  <c r="F268" i="9"/>
  <c r="E268" i="9"/>
  <c r="B268" i="9" s="1"/>
  <c r="M267" i="9"/>
  <c r="L267" i="9"/>
  <c r="F267" i="9" s="1"/>
  <c r="E267" i="9"/>
  <c r="M266" i="9"/>
  <c r="L266" i="9"/>
  <c r="E266" i="9"/>
  <c r="M265" i="9"/>
  <c r="L265" i="9"/>
  <c r="E265" i="9"/>
  <c r="M264" i="9"/>
  <c r="L264" i="9"/>
  <c r="F264" i="9"/>
  <c r="E264" i="9"/>
  <c r="B264" i="9" s="1"/>
  <c r="M263" i="9"/>
  <c r="L263" i="9"/>
  <c r="F263" i="9" s="1"/>
  <c r="E263" i="9"/>
  <c r="M262" i="9"/>
  <c r="L262" i="9"/>
  <c r="F262" i="9" s="1"/>
  <c r="B262" i="9" s="1"/>
  <c r="E262" i="9"/>
  <c r="M261" i="9"/>
  <c r="L261" i="9"/>
  <c r="E261" i="9"/>
  <c r="M260" i="9"/>
  <c r="L260" i="9"/>
  <c r="F260" i="9"/>
  <c r="E260" i="9"/>
  <c r="B260" i="9" s="1"/>
  <c r="M259" i="9"/>
  <c r="L259" i="9"/>
  <c r="F259" i="9" s="1"/>
  <c r="E259" i="9"/>
  <c r="M258" i="9"/>
  <c r="L258" i="9"/>
  <c r="F258" i="9" s="1"/>
  <c r="B258" i="9" s="1"/>
  <c r="E258" i="9"/>
  <c r="M257" i="9"/>
  <c r="L257" i="9"/>
  <c r="F257" i="9" s="1"/>
  <c r="B257" i="9" s="1"/>
  <c r="E257" i="9"/>
  <c r="M256" i="9"/>
  <c r="L256" i="9"/>
  <c r="F256" i="9"/>
  <c r="E256" i="9"/>
  <c r="B256" i="9" s="1"/>
  <c r="M255" i="9"/>
  <c r="L255" i="9"/>
  <c r="F255" i="9" s="1"/>
  <c r="E255" i="9"/>
  <c r="M254" i="9"/>
  <c r="L254" i="9"/>
  <c r="E254" i="9"/>
  <c r="M253" i="9"/>
  <c r="L253" i="9"/>
  <c r="F253" i="9" s="1"/>
  <c r="B253" i="9" s="1"/>
  <c r="E253" i="9"/>
  <c r="M252" i="9"/>
  <c r="L252" i="9"/>
  <c r="F252" i="9"/>
  <c r="E252" i="9"/>
  <c r="B252" i="9" s="1"/>
  <c r="M251" i="9"/>
  <c r="L251" i="9"/>
  <c r="F251" i="9" s="1"/>
  <c r="B251" i="9" s="1"/>
  <c r="E251" i="9"/>
  <c r="M250" i="9"/>
  <c r="L250" i="9"/>
  <c r="E250" i="9"/>
  <c r="M249" i="9"/>
  <c r="F249" i="9" s="1"/>
  <c r="B249" i="9" s="1"/>
  <c r="L249" i="9"/>
  <c r="E249" i="9"/>
  <c r="M248" i="9"/>
  <c r="L248" i="9"/>
  <c r="F248" i="9"/>
  <c r="E248" i="9"/>
  <c r="B248" i="9" s="1"/>
  <c r="M247" i="9"/>
  <c r="L247" i="9"/>
  <c r="F247" i="9" s="1"/>
  <c r="B247" i="9" s="1"/>
  <c r="E247" i="9"/>
  <c r="M246" i="9"/>
  <c r="L246" i="9"/>
  <c r="F246" i="9" s="1"/>
  <c r="B246" i="9" s="1"/>
  <c r="E246" i="9"/>
  <c r="M245" i="9"/>
  <c r="L245" i="9"/>
  <c r="E245" i="9"/>
  <c r="M244" i="9"/>
  <c r="L244" i="9"/>
  <c r="F244" i="9"/>
  <c r="E244" i="9"/>
  <c r="B244" i="9" s="1"/>
  <c r="M243" i="9"/>
  <c r="L243" i="9"/>
  <c r="F243" i="9" s="1"/>
  <c r="B243" i="9" s="1"/>
  <c r="E243" i="9"/>
  <c r="M242" i="9"/>
  <c r="L242" i="9"/>
  <c r="F242" i="9" s="1"/>
  <c r="B242" i="9" s="1"/>
  <c r="E242" i="9"/>
  <c r="M241" i="9"/>
  <c r="F241" i="9" s="1"/>
  <c r="B241" i="9" s="1"/>
  <c r="L241" i="9"/>
  <c r="E241" i="9"/>
  <c r="M240" i="9"/>
  <c r="L240" i="9"/>
  <c r="F240" i="9"/>
  <c r="E240" i="9"/>
  <c r="B240" i="9" s="1"/>
  <c r="M239" i="9"/>
  <c r="L239" i="9"/>
  <c r="F239" i="9" s="1"/>
  <c r="B239" i="9" s="1"/>
  <c r="E239" i="9"/>
  <c r="M238" i="9"/>
  <c r="L238" i="9"/>
  <c r="E238" i="9"/>
  <c r="M237" i="9"/>
  <c r="L237" i="9"/>
  <c r="F237" i="9" s="1"/>
  <c r="B237" i="9" s="1"/>
  <c r="E237" i="9"/>
  <c r="M236" i="9"/>
  <c r="L236" i="9"/>
  <c r="F236" i="9"/>
  <c r="E236" i="9"/>
  <c r="B236" i="9" s="1"/>
  <c r="M235" i="9"/>
  <c r="L235" i="9"/>
  <c r="F235" i="9" s="1"/>
  <c r="B235" i="9" s="1"/>
  <c r="E235" i="9"/>
  <c r="M234" i="9"/>
  <c r="L234" i="9"/>
  <c r="E234" i="9"/>
  <c r="M233" i="9"/>
  <c r="L233" i="9"/>
  <c r="E233" i="9"/>
  <c r="M232" i="9"/>
  <c r="L232" i="9"/>
  <c r="F232" i="9"/>
  <c r="E232" i="9"/>
  <c r="B232" i="9" s="1"/>
  <c r="M231" i="9"/>
  <c r="L231" i="9"/>
  <c r="F231" i="9" s="1"/>
  <c r="B231" i="9" s="1"/>
  <c r="E231" i="9"/>
  <c r="M230" i="9"/>
  <c r="L230" i="9"/>
  <c r="F230" i="9" s="1"/>
  <c r="B230" i="9" s="1"/>
  <c r="E230" i="9"/>
  <c r="M229" i="9"/>
  <c r="F229" i="9" s="1"/>
  <c r="B229" i="9" s="1"/>
  <c r="L229" i="9"/>
  <c r="E229" i="9"/>
  <c r="M228" i="9"/>
  <c r="L228" i="9"/>
  <c r="F228" i="9"/>
  <c r="E228" i="9"/>
  <c r="B228" i="9" s="1"/>
  <c r="M227" i="9"/>
  <c r="L227" i="9"/>
  <c r="F227" i="9" s="1"/>
  <c r="B227" i="9" s="1"/>
  <c r="E227" i="9"/>
  <c r="M226" i="9"/>
  <c r="L226" i="9"/>
  <c r="F226" i="9" s="1"/>
  <c r="B226" i="9" s="1"/>
  <c r="E226" i="9"/>
  <c r="M225" i="9"/>
  <c r="F225" i="9" s="1"/>
  <c r="B225" i="9" s="1"/>
  <c r="L225" i="9"/>
  <c r="E225" i="9"/>
  <c r="M224" i="9"/>
  <c r="L224" i="9"/>
  <c r="F224" i="9"/>
  <c r="E224" i="9"/>
  <c r="B224" i="9" s="1"/>
  <c r="M223" i="9"/>
  <c r="L223" i="9"/>
  <c r="E223" i="9"/>
  <c r="M222" i="9"/>
  <c r="L222" i="9"/>
  <c r="E222" i="9"/>
  <c r="M221" i="9"/>
  <c r="F221" i="9" s="1"/>
  <c r="B221" i="9" s="1"/>
  <c r="L221" i="9"/>
  <c r="E221" i="9"/>
  <c r="M220" i="9"/>
  <c r="F220" i="9" s="1"/>
  <c r="L220" i="9"/>
  <c r="E220" i="9"/>
  <c r="M219" i="9"/>
  <c r="L219" i="9"/>
  <c r="F219" i="9" s="1"/>
  <c r="B219" i="9" s="1"/>
  <c r="E219" i="9"/>
  <c r="M218" i="9"/>
  <c r="L218" i="9"/>
  <c r="E218" i="9"/>
  <c r="M217" i="9"/>
  <c r="L217" i="9"/>
  <c r="E217" i="9"/>
  <c r="M216" i="9"/>
  <c r="L216" i="9"/>
  <c r="F216" i="9"/>
  <c r="E216" i="9"/>
  <c r="B216" i="9" s="1"/>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H158" i="9"/>
  <c r="E158" i="9" s="1"/>
  <c r="G158" i="9"/>
  <c r="F158" i="9"/>
  <c r="B158" i="9"/>
  <c r="H157" i="9"/>
  <c r="G157" i="9"/>
  <c r="F157" i="9"/>
  <c r="E157" i="9"/>
  <c r="B157" i="9" s="1"/>
  <c r="H156" i="9"/>
  <c r="G156" i="9"/>
  <c r="F156" i="9"/>
  <c r="H155" i="9"/>
  <c r="G155" i="9"/>
  <c r="F155" i="9"/>
  <c r="E155" i="9"/>
  <c r="B155" i="9" s="1"/>
  <c r="H154" i="9"/>
  <c r="G154" i="9"/>
  <c r="F154" i="9"/>
  <c r="E154" i="9"/>
  <c r="B154" i="9" s="1"/>
  <c r="H153" i="9"/>
  <c r="G153" i="9"/>
  <c r="E153" i="9" s="1"/>
  <c r="B153" i="9" s="1"/>
  <c r="F153" i="9"/>
  <c r="H152" i="9"/>
  <c r="G152" i="9"/>
  <c r="F152" i="9"/>
  <c r="H151" i="9"/>
  <c r="G151" i="9"/>
  <c r="E151" i="9" s="1"/>
  <c r="B151" i="9" s="1"/>
  <c r="F151" i="9"/>
  <c r="H150" i="9"/>
  <c r="E150" i="9" s="1"/>
  <c r="B150" i="9" s="1"/>
  <c r="G150" i="9"/>
  <c r="F150" i="9"/>
  <c r="H149" i="9"/>
  <c r="G149" i="9"/>
  <c r="F149" i="9"/>
  <c r="E149" i="9"/>
  <c r="B149" i="9" s="1"/>
  <c r="H148" i="9"/>
  <c r="G148" i="9"/>
  <c r="E148" i="9" s="1"/>
  <c r="F148" i="9"/>
  <c r="B148" i="9"/>
  <c r="H147" i="9"/>
  <c r="G147" i="9"/>
  <c r="F147" i="9"/>
  <c r="E147" i="9"/>
  <c r="B147" i="9" s="1"/>
  <c r="H146" i="9"/>
  <c r="G146" i="9"/>
  <c r="E146" i="9" s="1"/>
  <c r="F146" i="9"/>
  <c r="H145" i="9"/>
  <c r="G145" i="9"/>
  <c r="E145" i="9" s="1"/>
  <c r="B145" i="9" s="1"/>
  <c r="F145" i="9"/>
  <c r="H144" i="9"/>
  <c r="E144" i="9" s="1"/>
  <c r="B144" i="9" s="1"/>
  <c r="G144" i="9"/>
  <c r="F144" i="9"/>
  <c r="F143" i="9"/>
  <c r="H142" i="9"/>
  <c r="G142" i="9"/>
  <c r="E142" i="9" s="1"/>
  <c r="F142" i="9"/>
  <c r="H141" i="9"/>
  <c r="G141" i="9"/>
  <c r="E141" i="9" s="1"/>
  <c r="F141" i="9"/>
  <c r="B141" i="9"/>
  <c r="H140" i="9"/>
  <c r="G140" i="9"/>
  <c r="F140" i="9"/>
  <c r="E140" i="9"/>
  <c r="B140" i="9" s="1"/>
  <c r="H139" i="9"/>
  <c r="G139" i="9"/>
  <c r="F139" i="9"/>
  <c r="E139" i="9"/>
  <c r="H138" i="9"/>
  <c r="G138" i="9"/>
  <c r="E138" i="9" s="1"/>
  <c r="F138" i="9"/>
  <c r="H137" i="9"/>
  <c r="G137" i="9"/>
  <c r="E137" i="9" s="1"/>
  <c r="F137" i="9"/>
  <c r="B137" i="9"/>
  <c r="H136" i="9"/>
  <c r="G136" i="9"/>
  <c r="F136" i="9"/>
  <c r="E136" i="9"/>
  <c r="B136" i="9" s="1"/>
  <c r="H135" i="9"/>
  <c r="G135" i="9"/>
  <c r="F135" i="9"/>
  <c r="E135" i="9"/>
  <c r="H134" i="9"/>
  <c r="G134" i="9"/>
  <c r="E134" i="9" s="1"/>
  <c r="F134" i="9"/>
  <c r="H133" i="9"/>
  <c r="G133" i="9"/>
  <c r="F133" i="9"/>
  <c r="H132" i="9"/>
  <c r="G132" i="9"/>
  <c r="F132" i="9"/>
  <c r="E132" i="9"/>
  <c r="B132" i="9" s="1"/>
  <c r="H131" i="9"/>
  <c r="G131" i="9"/>
  <c r="F131" i="9"/>
  <c r="E131" i="9"/>
  <c r="H130" i="9"/>
  <c r="G130" i="9"/>
  <c r="E130" i="9" s="1"/>
  <c r="F130" i="9"/>
  <c r="H129" i="9"/>
  <c r="G129" i="9"/>
  <c r="F129" i="9"/>
  <c r="H128" i="9"/>
  <c r="G128" i="9"/>
  <c r="F128" i="9"/>
  <c r="E128" i="9"/>
  <c r="B128" i="9" s="1"/>
  <c r="H127" i="9"/>
  <c r="G127" i="9"/>
  <c r="F127" i="9"/>
  <c r="E127" i="9"/>
  <c r="H126" i="9"/>
  <c r="G126" i="9"/>
  <c r="E126" i="9" s="1"/>
  <c r="F126" i="9"/>
  <c r="H125" i="9"/>
  <c r="G125" i="9"/>
  <c r="F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H118" i="9"/>
  <c r="G118" i="9"/>
  <c r="E118" i="9" s="1"/>
  <c r="F118" i="9"/>
  <c r="H117" i="9"/>
  <c r="G117" i="9"/>
  <c r="F117" i="9"/>
  <c r="H116" i="9"/>
  <c r="G116" i="9"/>
  <c r="F116" i="9"/>
  <c r="E116" i="9"/>
  <c r="B116" i="9" s="1"/>
  <c r="H115" i="9"/>
  <c r="G115" i="9"/>
  <c r="F115" i="9"/>
  <c r="E115" i="9"/>
  <c r="H114" i="9"/>
  <c r="G114" i="9"/>
  <c r="E114" i="9" s="1"/>
  <c r="F114" i="9"/>
  <c r="H113" i="9"/>
  <c r="G113" i="9"/>
  <c r="F113" i="9"/>
  <c r="H112" i="9"/>
  <c r="G112" i="9"/>
  <c r="F112" i="9"/>
  <c r="E112" i="9"/>
  <c r="B112" i="9" s="1"/>
  <c r="H111" i="9"/>
  <c r="G111" i="9"/>
  <c r="F111" i="9"/>
  <c r="E111" i="9"/>
  <c r="H110" i="9"/>
  <c r="G110" i="9"/>
  <c r="E110" i="9" s="1"/>
  <c r="F110" i="9"/>
  <c r="H109" i="9"/>
  <c r="G109" i="9"/>
  <c r="F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F102" i="9"/>
  <c r="H101" i="9"/>
  <c r="G101" i="9"/>
  <c r="F101" i="9"/>
  <c r="H100" i="9"/>
  <c r="G100" i="9"/>
  <c r="F100" i="9"/>
  <c r="E100" i="9"/>
  <c r="B100" i="9" s="1"/>
  <c r="H99" i="9"/>
  <c r="G99" i="9"/>
  <c r="F99" i="9"/>
  <c r="E99" i="9"/>
  <c r="H98" i="9"/>
  <c r="G98" i="9"/>
  <c r="E98" i="9" s="1"/>
  <c r="F98" i="9"/>
  <c r="H97" i="9"/>
  <c r="G97" i="9"/>
  <c r="F97" i="9"/>
  <c r="H96" i="9"/>
  <c r="G96" i="9"/>
  <c r="F96" i="9"/>
  <c r="E96" i="9"/>
  <c r="B96" i="9" s="1"/>
  <c r="H95" i="9"/>
  <c r="G95" i="9"/>
  <c r="F95" i="9"/>
  <c r="E95" i="9"/>
  <c r="H94" i="9"/>
  <c r="G94" i="9"/>
  <c r="E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F86" i="9"/>
  <c r="H85" i="9"/>
  <c r="G85" i="9"/>
  <c r="F85" i="9"/>
  <c r="H84" i="9"/>
  <c r="G84" i="9"/>
  <c r="F84" i="9"/>
  <c r="E84" i="9"/>
  <c r="B84" i="9" s="1"/>
  <c r="H83" i="9"/>
  <c r="G83" i="9"/>
  <c r="F83" i="9"/>
  <c r="E83" i="9"/>
  <c r="H82" i="9"/>
  <c r="G82" i="9"/>
  <c r="E82" i="9" s="1"/>
  <c r="F82" i="9"/>
  <c r="H81" i="9"/>
  <c r="G81" i="9"/>
  <c r="F81" i="9"/>
  <c r="H80" i="9"/>
  <c r="G80" i="9"/>
  <c r="F80" i="9"/>
  <c r="E80" i="9"/>
  <c r="B80" i="9" s="1"/>
  <c r="H79" i="9"/>
  <c r="G79" i="9"/>
  <c r="F79" i="9"/>
  <c r="E79" i="9"/>
  <c r="H78" i="9"/>
  <c r="G78" i="9"/>
  <c r="E78" i="9" s="1"/>
  <c r="F78" i="9"/>
  <c r="H77" i="9"/>
  <c r="G77" i="9"/>
  <c r="F77" i="9"/>
  <c r="H76" i="9"/>
  <c r="G76" i="9"/>
  <c r="F76" i="9"/>
  <c r="E76" i="9"/>
  <c r="B76" i="9" s="1"/>
  <c r="H75" i="9"/>
  <c r="G75" i="9"/>
  <c r="F75" i="9"/>
  <c r="E75" i="9"/>
  <c r="H74" i="9"/>
  <c r="G74" i="9"/>
  <c r="E74" i="9" s="1"/>
  <c r="F74" i="9"/>
  <c r="H73" i="9"/>
  <c r="G73" i="9"/>
  <c r="F73" i="9"/>
  <c r="H72" i="9"/>
  <c r="G72" i="9"/>
  <c r="F72" i="9"/>
  <c r="E72" i="9"/>
  <c r="B72" i="9" s="1"/>
  <c r="H71" i="9"/>
  <c r="G71" i="9"/>
  <c r="F71" i="9"/>
  <c r="E71" i="9"/>
  <c r="H70" i="9"/>
  <c r="G70" i="9"/>
  <c r="E70" i="9" s="1"/>
  <c r="F70" i="9"/>
  <c r="H69" i="9"/>
  <c r="G69" i="9"/>
  <c r="F69" i="9"/>
  <c r="H68" i="9"/>
  <c r="G68" i="9"/>
  <c r="F68" i="9"/>
  <c r="E68" i="9"/>
  <c r="B68" i="9" s="1"/>
  <c r="H67" i="9"/>
  <c r="G67" i="9"/>
  <c r="F67" i="9"/>
  <c r="E67" i="9"/>
  <c r="H66" i="9"/>
  <c r="G66" i="9"/>
  <c r="E66" i="9" s="1"/>
  <c r="F66" i="9"/>
  <c r="H65" i="9"/>
  <c r="G65" i="9"/>
  <c r="F65" i="9"/>
  <c r="H64" i="9"/>
  <c r="G64" i="9"/>
  <c r="F64" i="9"/>
  <c r="E64" i="9"/>
  <c r="B64" i="9" s="1"/>
  <c r="H63" i="9"/>
  <c r="G63" i="9"/>
  <c r="F63" i="9"/>
  <c r="E63" i="9"/>
  <c r="H62" i="9"/>
  <c r="G62" i="9"/>
  <c r="E62" i="9" s="1"/>
  <c r="F62" i="9"/>
  <c r="H61" i="9"/>
  <c r="G61" i="9"/>
  <c r="F61" i="9"/>
  <c r="H60" i="9"/>
  <c r="G60" i="9"/>
  <c r="F60" i="9"/>
  <c r="E60" i="9"/>
  <c r="B60" i="9" s="1"/>
  <c r="H59" i="9"/>
  <c r="G59" i="9"/>
  <c r="F59" i="9"/>
  <c r="E59" i="9"/>
  <c r="H58" i="9"/>
  <c r="G58" i="9"/>
  <c r="E58" i="9" s="1"/>
  <c r="F58" i="9"/>
  <c r="H57" i="9"/>
  <c r="G57" i="9"/>
  <c r="F57" i="9"/>
  <c r="H56" i="9"/>
  <c r="G56" i="9"/>
  <c r="F56" i="9"/>
  <c r="E56" i="9"/>
  <c r="B56" i="9" s="1"/>
  <c r="H55" i="9"/>
  <c r="G55" i="9"/>
  <c r="F55" i="9"/>
  <c r="E55" i="9"/>
  <c r="H54" i="9"/>
  <c r="G54" i="9"/>
  <c r="E54" i="9" s="1"/>
  <c r="F54" i="9"/>
  <c r="H53" i="9"/>
  <c r="G53" i="9"/>
  <c r="F53" i="9"/>
  <c r="H52" i="9"/>
  <c r="G52" i="9"/>
  <c r="F52" i="9"/>
  <c r="E52" i="9"/>
  <c r="B52" i="9" s="1"/>
  <c r="H51" i="9"/>
  <c r="G51" i="9"/>
  <c r="F51" i="9"/>
  <c r="E51" i="9"/>
  <c r="H50" i="9"/>
  <c r="G50" i="9"/>
  <c r="E50" i="9" s="1"/>
  <c r="F50" i="9"/>
  <c r="H49" i="9"/>
  <c r="G49" i="9"/>
  <c r="F49" i="9"/>
  <c r="H48" i="9"/>
  <c r="G48" i="9"/>
  <c r="F48" i="9"/>
  <c r="E48" i="9"/>
  <c r="B48" i="9" s="1"/>
  <c r="H47" i="9"/>
  <c r="E47" i="9" s="1"/>
  <c r="G47" i="9"/>
  <c r="F47" i="9"/>
  <c r="H46" i="9"/>
  <c r="G46" i="9"/>
  <c r="F46" i="9"/>
  <c r="H45" i="9"/>
  <c r="G45" i="9"/>
  <c r="F45" i="9"/>
  <c r="H44" i="9"/>
  <c r="E44" i="9" s="1"/>
  <c r="B44" i="9" s="1"/>
  <c r="G44" i="9"/>
  <c r="F44" i="9"/>
  <c r="H43" i="9"/>
  <c r="G43" i="9"/>
  <c r="F43" i="9"/>
  <c r="E43" i="9"/>
  <c r="H42" i="9"/>
  <c r="G42" i="9"/>
  <c r="F42" i="9"/>
  <c r="H41" i="9"/>
  <c r="G41" i="9"/>
  <c r="F41" i="9"/>
  <c r="H40" i="9"/>
  <c r="G40" i="9"/>
  <c r="F40" i="9"/>
  <c r="H39" i="9"/>
  <c r="G39" i="9"/>
  <c r="F39" i="9"/>
  <c r="E39" i="9"/>
  <c r="H38" i="9"/>
  <c r="G38" i="9"/>
  <c r="E38" i="9" s="1"/>
  <c r="F38" i="9"/>
  <c r="H37" i="9"/>
  <c r="G37" i="9"/>
  <c r="E37" i="9" s="1"/>
  <c r="B37" i="9" s="1"/>
  <c r="F37" i="9"/>
  <c r="H36" i="9"/>
  <c r="E36" i="9" s="1"/>
  <c r="B36" i="9" s="1"/>
  <c r="G36" i="9"/>
  <c r="F36" i="9"/>
  <c r="H35" i="9"/>
  <c r="G35" i="9"/>
  <c r="F35" i="9"/>
  <c r="E35" i="9"/>
  <c r="B35" i="9" s="1"/>
  <c r="H34" i="9"/>
  <c r="G34" i="9"/>
  <c r="F34" i="9"/>
  <c r="H33" i="9"/>
  <c r="G33" i="9"/>
  <c r="F33" i="9"/>
  <c r="H32" i="9"/>
  <c r="G32" i="9"/>
  <c r="F32" i="9"/>
  <c r="H31" i="9"/>
  <c r="G31" i="9"/>
  <c r="F31" i="9"/>
  <c r="E31" i="9"/>
  <c r="B31" i="9" s="1"/>
  <c r="H30" i="9"/>
  <c r="G30" i="9"/>
  <c r="E30" i="9" s="1"/>
  <c r="F30" i="9"/>
  <c r="H29" i="9"/>
  <c r="G29" i="9"/>
  <c r="E29" i="9" s="1"/>
  <c r="B29" i="9" s="1"/>
  <c r="F29" i="9"/>
  <c r="H28" i="9"/>
  <c r="E28" i="9" s="1"/>
  <c r="B28" i="9" s="1"/>
  <c r="G28" i="9"/>
  <c r="F28" i="9"/>
  <c r="H27" i="9"/>
  <c r="G27" i="9"/>
  <c r="F27" i="9"/>
  <c r="H26" i="9"/>
  <c r="G26" i="9"/>
  <c r="E26" i="9" s="1"/>
  <c r="B26" i="9" s="1"/>
  <c r="F26" i="9"/>
  <c r="H25" i="9"/>
  <c r="G25" i="9"/>
  <c r="E25" i="9" s="1"/>
  <c r="B25" i="9" s="1"/>
  <c r="F25" i="9"/>
  <c r="H24" i="9"/>
  <c r="E24" i="9" s="1"/>
  <c r="G24" i="9"/>
  <c r="F24" i="9"/>
  <c r="B24" i="9"/>
  <c r="H23" i="9"/>
  <c r="E23" i="9" s="1"/>
  <c r="B23" i="9" s="1"/>
  <c r="G23" i="9"/>
  <c r="F23" i="9"/>
  <c r="H22" i="9"/>
  <c r="G22" i="9"/>
  <c r="E22" i="9" s="1"/>
  <c r="F22" i="9"/>
  <c r="F21" i="9"/>
  <c r="F4" i="9"/>
  <c r="O3" i="9"/>
  <c r="G275" i="9" s="1"/>
  <c r="E275" i="9" s="1"/>
  <c r="I3" i="9"/>
  <c r="H3" i="9"/>
  <c r="G3" i="9"/>
  <c r="D101" i="8"/>
  <c r="D95" i="8"/>
  <c r="D90" i="8"/>
  <c r="D85" i="8"/>
  <c r="C1560" i="1" s="1"/>
  <c r="G1560" i="1" s="1"/>
  <c r="D80" i="8"/>
  <c r="D75" i="8"/>
  <c r="D70" i="8"/>
  <c r="D65" i="8"/>
  <c r="D60" i="8"/>
  <c r="C1535" i="1" s="1"/>
  <c r="D55" i="8"/>
  <c r="C1530" i="1" s="1"/>
  <c r="D50" i="8"/>
  <c r="D44" i="8"/>
  <c r="D36" i="8"/>
  <c r="D26" i="8"/>
  <c r="C1501" i="1" s="1"/>
  <c r="D18" i="8"/>
  <c r="D8" i="8"/>
  <c r="D6" i="8" s="1"/>
  <c r="E44" i="7"/>
  <c r="D44" i="7"/>
  <c r="E39" i="7"/>
  <c r="D39" i="7"/>
  <c r="D38" i="7" s="1"/>
  <c r="E30" i="7"/>
  <c r="D30" i="7"/>
  <c r="C1461" i="1" s="1"/>
  <c r="E23" i="7"/>
  <c r="D23" i="7"/>
  <c r="E22" i="7"/>
  <c r="D22" i="7"/>
  <c r="E14" i="7"/>
  <c r="D14" i="7"/>
  <c r="E7" i="7"/>
  <c r="E6" i="7" s="1"/>
  <c r="E5" i="7" s="1"/>
  <c r="I29" i="3"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F99" i="6"/>
  <c r="E99" i="6"/>
  <c r="E89" i="6" s="1"/>
  <c r="D1383" i="1" s="1"/>
  <c r="D99" i="6"/>
  <c r="F98" i="6"/>
  <c r="F97" i="6"/>
  <c r="F96" i="6"/>
  <c r="F95" i="6"/>
  <c r="E94" i="6"/>
  <c r="D94" i="6"/>
  <c r="F94" i="6" s="1"/>
  <c r="F93" i="6"/>
  <c r="F92" i="6"/>
  <c r="F91" i="6"/>
  <c r="F90"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I25" i="3" s="1"/>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49" i="5"/>
  <c r="F248" i="5"/>
  <c r="F247" i="5"/>
  <c r="E246" i="5"/>
  <c r="D246" i="5"/>
  <c r="F246" i="5" s="1"/>
  <c r="F244" i="5"/>
  <c r="F243" i="5"/>
  <c r="F242" i="5"/>
  <c r="E242" i="5"/>
  <c r="D1219" i="1" s="1"/>
  <c r="D242" i="5"/>
  <c r="F241" i="5"/>
  <c r="F240" i="5"/>
  <c r="E239" i="5"/>
  <c r="D1216" i="1" s="1"/>
  <c r="D239" i="5"/>
  <c r="D238" i="5" s="1"/>
  <c r="F236" i="5"/>
  <c r="F235" i="5"/>
  <c r="E234" i="5"/>
  <c r="D234" i="5"/>
  <c r="C1211" i="1"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0" i="9" s="1"/>
  <c r="F205" i="5"/>
  <c r="F204" i="5"/>
  <c r="F203" i="5"/>
  <c r="F202" i="5"/>
  <c r="F201" i="5"/>
  <c r="F200" i="5"/>
  <c r="F199" i="5"/>
  <c r="F198" i="5"/>
  <c r="E198" i="5"/>
  <c r="D198" i="5"/>
  <c r="F197" i="5"/>
  <c r="F196" i="5"/>
  <c r="F195" i="5"/>
  <c r="F194" i="5"/>
  <c r="F193" i="5"/>
  <c r="F192" i="5"/>
  <c r="E191" i="5"/>
  <c r="D191" i="5"/>
  <c r="E190" i="5"/>
  <c r="H309" i="9" s="1"/>
  <c r="F189" i="5"/>
  <c r="F188" i="5"/>
  <c r="F187" i="5"/>
  <c r="F186" i="5"/>
  <c r="F185" i="5"/>
  <c r="F184" i="5"/>
  <c r="F183" i="5"/>
  <c r="F182" i="5"/>
  <c r="F181" i="5"/>
  <c r="E180" i="5"/>
  <c r="E177" i="5" s="1"/>
  <c r="H307" i="9" s="1"/>
  <c r="D180" i="5"/>
  <c r="F180" i="5" s="1"/>
  <c r="F179" i="5"/>
  <c r="F178"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D149" i="5"/>
  <c r="F148" i="5"/>
  <c r="F147" i="5"/>
  <c r="F146" i="5"/>
  <c r="D146" i="5"/>
  <c r="F145" i="5"/>
  <c r="F144" i="5"/>
  <c r="F143" i="5"/>
  <c r="E142" i="5"/>
  <c r="D142" i="5"/>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E118" i="5" s="1"/>
  <c r="D1096" i="1"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F79" i="5"/>
  <c r="E79" i="5"/>
  <c r="E78" i="5" s="1"/>
  <c r="D1056" i="1" s="1"/>
  <c r="D79" i="5"/>
  <c r="D78" i="5"/>
  <c r="C1056" i="1" s="1"/>
  <c r="F77" i="5"/>
  <c r="F76" i="5"/>
  <c r="F75" i="5"/>
  <c r="F74" i="5"/>
  <c r="F73" i="5"/>
  <c r="F72" i="5"/>
  <c r="F71" i="5"/>
  <c r="E70" i="5"/>
  <c r="D70" i="5"/>
  <c r="D69" i="5" s="1"/>
  <c r="F69" i="5" s="1"/>
  <c r="E69" i="5"/>
  <c r="F67" i="5"/>
  <c r="F66" i="5"/>
  <c r="F65" i="5"/>
  <c r="F64" i="5"/>
  <c r="E63" i="5"/>
  <c r="D63" i="5"/>
  <c r="F63" i="5" s="1"/>
  <c r="F62" i="5"/>
  <c r="F61" i="5"/>
  <c r="F60" i="5"/>
  <c r="F59" i="5"/>
  <c r="F58" i="5"/>
  <c r="F57" i="5"/>
  <c r="E56" i="5"/>
  <c r="D56" i="5"/>
  <c r="F56" i="5" s="1"/>
  <c r="F55" i="5"/>
  <c r="F54" i="5"/>
  <c r="F53" i="5"/>
  <c r="E52" i="5"/>
  <c r="D1030" i="1" s="1"/>
  <c r="D52" i="5"/>
  <c r="F52" i="5" s="1"/>
  <c r="F51" i="5"/>
  <c r="F50" i="5"/>
  <c r="F49" i="5"/>
  <c r="F48" i="5"/>
  <c r="F47" i="5"/>
  <c r="F46" i="5"/>
  <c r="E45" i="5"/>
  <c r="D1023" i="1" s="1"/>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19" i="1" s="1"/>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5" i="4" s="1"/>
  <c r="F584" i="4"/>
  <c r="F583" i="4"/>
  <c r="F582" i="4"/>
  <c r="F581" i="4"/>
  <c r="E581" i="4"/>
  <c r="D581" i="4"/>
  <c r="E580" i="4"/>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D530" i="4"/>
  <c r="E529" i="4"/>
  <c r="F527" i="4"/>
  <c r="F526" i="4"/>
  <c r="F525" i="4"/>
  <c r="E525" i="4"/>
  <c r="D519" i="1" s="1"/>
  <c r="D525" i="4"/>
  <c r="F524" i="4"/>
  <c r="F523" i="4"/>
  <c r="F522" i="4"/>
  <c r="E522" i="4"/>
  <c r="D522" i="4"/>
  <c r="F521" i="4"/>
  <c r="F520" i="4"/>
  <c r="E519" i="4"/>
  <c r="D519" i="4"/>
  <c r="F519" i="4" s="1"/>
  <c r="F518" i="4"/>
  <c r="F517" i="4"/>
  <c r="E516" i="4"/>
  <c r="D516" i="4"/>
  <c r="F516" i="4" s="1"/>
  <c r="D515" i="4"/>
  <c r="F515" i="4" s="1"/>
  <c r="F514" i="4"/>
  <c r="F513" i="4"/>
  <c r="F512" i="4"/>
  <c r="F511" i="4"/>
  <c r="F510" i="4"/>
  <c r="F509" i="4"/>
  <c r="F508" i="4"/>
  <c r="F507" i="4"/>
  <c r="E507" i="4"/>
  <c r="D501" i="1" s="1"/>
  <c r="D507" i="4"/>
  <c r="F506" i="4"/>
  <c r="F505" i="4"/>
  <c r="F504" i="4"/>
  <c r="F503" i="4"/>
  <c r="E502" i="4"/>
  <c r="D502" i="4"/>
  <c r="F502" i="4" s="1"/>
  <c r="F501" i="4"/>
  <c r="F500" i="4"/>
  <c r="F499" i="4"/>
  <c r="F498" i="4"/>
  <c r="F497" i="4"/>
  <c r="F496" i="4"/>
  <c r="F495" i="4"/>
  <c r="E495" i="4"/>
  <c r="D489" i="1" s="1"/>
  <c r="D495" i="4"/>
  <c r="F494" i="4"/>
  <c r="F493" i="4"/>
  <c r="F492" i="4"/>
  <c r="F491" i="4"/>
  <c r="E490" i="4"/>
  <c r="D490" i="4"/>
  <c r="F490" i="4" s="1"/>
  <c r="F489" i="4"/>
  <c r="F488" i="4"/>
  <c r="F487" i="4"/>
  <c r="F486" i="4"/>
  <c r="E485" i="4"/>
  <c r="D485" i="4"/>
  <c r="F483" i="4"/>
  <c r="F482" i="4"/>
  <c r="E481" i="4"/>
  <c r="D481" i="4"/>
  <c r="F481" i="4" s="1"/>
  <c r="F480" i="4"/>
  <c r="F479" i="4"/>
  <c r="E478" i="4"/>
  <c r="E472" i="4" s="1"/>
  <c r="D466" i="1" s="1"/>
  <c r="D478" i="4"/>
  <c r="F478" i="4" s="1"/>
  <c r="F477" i="4"/>
  <c r="F476" i="4"/>
  <c r="F475" i="4"/>
  <c r="F474" i="4"/>
  <c r="E473" i="4"/>
  <c r="D473" i="4"/>
  <c r="F471" i="4"/>
  <c r="F470" i="4"/>
  <c r="E469" i="4"/>
  <c r="D469" i="4"/>
  <c r="F469" i="4" s="1"/>
  <c r="F468" i="4"/>
  <c r="F467" i="4"/>
  <c r="E466" i="4"/>
  <c r="D466" i="4"/>
  <c r="F465" i="4"/>
  <c r="F464" i="4"/>
  <c r="F463" i="4"/>
  <c r="E463" i="4"/>
  <c r="D457" i="1" s="1"/>
  <c r="D463" i="4"/>
  <c r="F462" i="4"/>
  <c r="F461" i="4"/>
  <c r="F460" i="4"/>
  <c r="E460" i="4"/>
  <c r="D460" i="4"/>
  <c r="E459" i="4"/>
  <c r="D453" i="1" s="1"/>
  <c r="F458" i="4"/>
  <c r="F457" i="4"/>
  <c r="F456" i="4"/>
  <c r="E455" i="4"/>
  <c r="D455" i="4"/>
  <c r="F455" i="4" s="1"/>
  <c r="F454" i="4"/>
  <c r="F453" i="4"/>
  <c r="F452" i="4"/>
  <c r="F451" i="4"/>
  <c r="F450" i="4"/>
  <c r="F449" i="4"/>
  <c r="F448" i="4"/>
  <c r="F447" i="4"/>
  <c r="E447" i="4"/>
  <c r="D447" i="4"/>
  <c r="F446" i="4"/>
  <c r="F445" i="4"/>
  <c r="F444" i="4"/>
  <c r="F443" i="4"/>
  <c r="E442" i="4"/>
  <c r="D436" i="1" s="1"/>
  <c r="D442" i="4"/>
  <c r="F442" i="4" s="1"/>
  <c r="F441" i="4"/>
  <c r="F440" i="4"/>
  <c r="F439" i="4"/>
  <c r="F438" i="4"/>
  <c r="F437" i="4"/>
  <c r="F436" i="4"/>
  <c r="F435" i="4"/>
  <c r="E435" i="4"/>
  <c r="D435" i="4"/>
  <c r="F434" i="4"/>
  <c r="F433" i="4"/>
  <c r="F432" i="4"/>
  <c r="F431" i="4"/>
  <c r="E430" i="4"/>
  <c r="D430" i="4"/>
  <c r="F430" i="4" s="1"/>
  <c r="F429" i="4"/>
  <c r="F428" i="4"/>
  <c r="F427" i="4"/>
  <c r="E427" i="4"/>
  <c r="D421" i="1" s="1"/>
  <c r="D427" i="4"/>
  <c r="F426" i="4"/>
  <c r="F425" i="4"/>
  <c r="F424" i="4"/>
  <c r="F423" i="4"/>
  <c r="E422" i="4"/>
  <c r="D422" i="4"/>
  <c r="F422" i="4" s="1"/>
  <c r="D421" i="4"/>
  <c r="F418" i="4"/>
  <c r="E418" i="4"/>
  <c r="D418" i="4"/>
  <c r="E417" i="4"/>
  <c r="D412" i="1" s="1"/>
  <c r="D417" i="4"/>
  <c r="E416" i="4"/>
  <c r="D411" i="1"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3" i="1" s="1"/>
  <c r="D378" i="4"/>
  <c r="F377" i="4"/>
  <c r="F376" i="4"/>
  <c r="F375" i="4"/>
  <c r="F374" i="4"/>
  <c r="F373" i="4"/>
  <c r="F372" i="4"/>
  <c r="F371" i="4"/>
  <c r="F370" i="4"/>
  <c r="E369" i="4"/>
  <c r="D364" i="1" s="1"/>
  <c r="H364" i="1" s="1"/>
  <c r="D369" i="4"/>
  <c r="F368" i="4"/>
  <c r="F367" i="4"/>
  <c r="F366" i="4"/>
  <c r="F365" i="4"/>
  <c r="E364" i="4"/>
  <c r="D364" i="4"/>
  <c r="F362" i="4"/>
  <c r="F361" i="4"/>
  <c r="F360" i="4"/>
  <c r="F359" i="4"/>
  <c r="F358" i="4"/>
  <c r="F357" i="4"/>
  <c r="E356" i="4"/>
  <c r="D356" i="4"/>
  <c r="F356" i="4" s="1"/>
  <c r="F355" i="4"/>
  <c r="F354" i="4"/>
  <c r="F353" i="4"/>
  <c r="F352" i="4"/>
  <c r="E352" i="4"/>
  <c r="D352" i="4"/>
  <c r="E351" i="4"/>
  <c r="D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E299"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E263" i="4" s="1"/>
  <c r="D273" i="4"/>
  <c r="F272" i="4"/>
  <c r="F271" i="4"/>
  <c r="F270" i="4"/>
  <c r="F269" i="4"/>
  <c r="E268" i="4"/>
  <c r="D268" i="4"/>
  <c r="F268" i="4" s="1"/>
  <c r="F267" i="4"/>
  <c r="F266" i="4"/>
  <c r="F265" i="4"/>
  <c r="F264" i="4"/>
  <c r="E264" i="4"/>
  <c r="D264" i="4"/>
  <c r="D263" i="4" s="1"/>
  <c r="F263" i="4" s="1"/>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36" i="1" s="1"/>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F197" i="4"/>
  <c r="E197" i="4"/>
  <c r="D197"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E140" i="4"/>
  <c r="E139" i="4" s="1"/>
  <c r="D140" i="4"/>
  <c r="F140" i="4" s="1"/>
  <c r="D139" i="4"/>
  <c r="F139" i="4" s="1"/>
  <c r="F138" i="4"/>
  <c r="F137" i="4"/>
  <c r="F136" i="4"/>
  <c r="F135" i="4"/>
  <c r="E134" i="4"/>
  <c r="F134" i="4" s="1"/>
  <c r="D134" i="4"/>
  <c r="D133" i="4" s="1"/>
  <c r="F132" i="4"/>
  <c r="F131" i="4"/>
  <c r="F130" i="4"/>
  <c r="F129" i="4"/>
  <c r="E128" i="4"/>
  <c r="D128" i="4"/>
  <c r="F128" i="4" s="1"/>
  <c r="F127" i="4"/>
  <c r="F126" i="4"/>
  <c r="F125" i="4"/>
  <c r="E125" i="4"/>
  <c r="D125" i="4"/>
  <c r="E124" i="4"/>
  <c r="D120" i="1" s="1"/>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E54" i="4"/>
  <c r="F54" i="4" s="1"/>
  <c r="D54" i="4"/>
  <c r="F53" i="4"/>
  <c r="F52" i="4"/>
  <c r="E51" i="4"/>
  <c r="E50" i="4" s="1"/>
  <c r="D51" i="4"/>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H32" i="3"/>
  <c r="G32" i="3"/>
  <c r="B32" i="3"/>
  <c r="H31" i="3"/>
  <c r="G31" i="3"/>
  <c r="B31" i="3"/>
  <c r="I30" i="3"/>
  <c r="G30" i="3"/>
  <c r="B30"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G1579" i="1"/>
  <c r="C1579" i="1"/>
  <c r="H1579" i="1" s="1"/>
  <c r="C1578" i="1"/>
  <c r="H1577" i="1"/>
  <c r="G1577" i="1"/>
  <c r="C1577" i="1"/>
  <c r="C1576" i="1"/>
  <c r="G1576" i="1" s="1"/>
  <c r="C1575" i="1"/>
  <c r="H1574" i="1"/>
  <c r="C1574" i="1"/>
  <c r="G1574" i="1" s="1"/>
  <c r="H1573" i="1"/>
  <c r="G1573" i="1"/>
  <c r="C1573" i="1"/>
  <c r="C1572" i="1"/>
  <c r="G1571" i="1"/>
  <c r="C1571" i="1"/>
  <c r="H1571" i="1" s="1"/>
  <c r="C1570" i="1"/>
  <c r="H1569" i="1"/>
  <c r="G1569" i="1"/>
  <c r="C1569" i="1"/>
  <c r="G1568" i="1"/>
  <c r="C1568" i="1"/>
  <c r="H1568" i="1" s="1"/>
  <c r="C1567" i="1"/>
  <c r="C1566" i="1"/>
  <c r="G1566" i="1" s="1"/>
  <c r="C1565" i="1"/>
  <c r="H1565" i="1" s="1"/>
  <c r="C1564" i="1"/>
  <c r="C1563" i="1"/>
  <c r="H1563" i="1" s="1"/>
  <c r="C1562" i="1"/>
  <c r="C1561" i="1"/>
  <c r="H1561" i="1" s="1"/>
  <c r="C1559" i="1"/>
  <c r="H1558" i="1"/>
  <c r="C1558" i="1"/>
  <c r="G1558" i="1" s="1"/>
  <c r="H1557" i="1"/>
  <c r="G1557" i="1"/>
  <c r="C1557" i="1"/>
  <c r="C1556" i="1"/>
  <c r="G1555" i="1"/>
  <c r="C1555" i="1"/>
  <c r="H1555" i="1" s="1"/>
  <c r="C1554" i="1"/>
  <c r="H1553" i="1"/>
  <c r="G1553" i="1"/>
  <c r="C1553" i="1"/>
  <c r="H1552" i="1"/>
  <c r="G1552" i="1"/>
  <c r="C1552" i="1"/>
  <c r="C1551" i="1"/>
  <c r="H1550" i="1"/>
  <c r="C1550" i="1"/>
  <c r="G1550" i="1" s="1"/>
  <c r="H1549" i="1"/>
  <c r="G1549" i="1"/>
  <c r="C1549" i="1"/>
  <c r="C1548" i="1"/>
  <c r="G1547" i="1"/>
  <c r="C1547" i="1"/>
  <c r="H1547" i="1" s="1"/>
  <c r="C1546" i="1"/>
  <c r="H1545" i="1"/>
  <c r="G1545" i="1"/>
  <c r="C1545" i="1"/>
  <c r="H1544" i="1"/>
  <c r="G1544" i="1"/>
  <c r="C1544" i="1"/>
  <c r="C1543" i="1"/>
  <c r="H1542" i="1"/>
  <c r="C1542" i="1"/>
  <c r="G1542" i="1" s="1"/>
  <c r="H1541" i="1"/>
  <c r="G1541" i="1"/>
  <c r="C1541" i="1"/>
  <c r="C1540" i="1"/>
  <c r="C1539" i="1"/>
  <c r="H1539" i="1" s="1"/>
  <c r="C1538" i="1"/>
  <c r="C1537" i="1"/>
  <c r="H1537" i="1" s="1"/>
  <c r="C1536" i="1"/>
  <c r="H1536" i="1" s="1"/>
  <c r="C1534" i="1"/>
  <c r="G1534" i="1" s="1"/>
  <c r="C1533" i="1"/>
  <c r="H1533" i="1" s="1"/>
  <c r="C1532" i="1"/>
  <c r="C1531" i="1"/>
  <c r="H1531" i="1" s="1"/>
  <c r="H1529" i="1"/>
  <c r="G1529" i="1"/>
  <c r="C1529" i="1"/>
  <c r="C1528" i="1"/>
  <c r="H1528" i="1" s="1"/>
  <c r="C1527" i="1"/>
  <c r="C1526" i="1"/>
  <c r="G1526" i="1" s="1"/>
  <c r="G1523" i="1"/>
  <c r="C1523" i="1"/>
  <c r="H1523" i="1" s="1"/>
  <c r="C1522" i="1"/>
  <c r="H1521" i="1"/>
  <c r="G1521" i="1"/>
  <c r="C1521" i="1"/>
  <c r="C1520" i="1"/>
  <c r="H1520" i="1" s="1"/>
  <c r="C1519" i="1"/>
  <c r="H1516" i="1"/>
  <c r="G1516" i="1"/>
  <c r="C1516" i="1"/>
  <c r="G1515" i="1"/>
  <c r="C1515" i="1"/>
  <c r="H1515" i="1" s="1"/>
  <c r="H1514" i="1"/>
  <c r="C1514" i="1"/>
  <c r="G1514" i="1" s="1"/>
  <c r="H1513" i="1"/>
  <c r="G1513" i="1"/>
  <c r="C1513" i="1"/>
  <c r="C1512" i="1"/>
  <c r="H1512" i="1" s="1"/>
  <c r="G1511" i="1"/>
  <c r="C1511" i="1"/>
  <c r="H1511" i="1" s="1"/>
  <c r="C1510" i="1"/>
  <c r="G1510" i="1" s="1"/>
  <c r="H1509" i="1"/>
  <c r="C1509" i="1"/>
  <c r="G1509" i="1" s="1"/>
  <c r="H1508" i="1"/>
  <c r="G1508" i="1"/>
  <c r="C1508" i="1"/>
  <c r="C1507" i="1"/>
  <c r="H1507" i="1" s="1"/>
  <c r="H1506" i="1"/>
  <c r="C1506" i="1"/>
  <c r="G1506" i="1" s="1"/>
  <c r="H1505" i="1"/>
  <c r="G1505" i="1"/>
  <c r="C1505" i="1"/>
  <c r="C1504" i="1"/>
  <c r="H1504" i="1" s="1"/>
  <c r="C1503" i="1"/>
  <c r="H1503" i="1" s="1"/>
  <c r="C1502" i="1"/>
  <c r="G1502" i="1" s="1"/>
  <c r="C1500" i="1"/>
  <c r="H1500" i="1" s="1"/>
  <c r="H1498" i="1"/>
  <c r="C1498" i="1"/>
  <c r="G1498" i="1" s="1"/>
  <c r="H1497" i="1"/>
  <c r="G1497" i="1"/>
  <c r="C1497" i="1"/>
  <c r="C1496" i="1"/>
  <c r="H1496" i="1" s="1"/>
  <c r="G1495" i="1"/>
  <c r="C1495" i="1"/>
  <c r="H1495" i="1" s="1"/>
  <c r="C1494" i="1"/>
  <c r="G1494" i="1" s="1"/>
  <c r="H1493" i="1"/>
  <c r="G1493" i="1"/>
  <c r="C1493" i="1"/>
  <c r="C1492" i="1"/>
  <c r="H1492" i="1" s="1"/>
  <c r="C1491" i="1"/>
  <c r="H1491" i="1" s="1"/>
  <c r="H1490" i="1"/>
  <c r="C1490" i="1"/>
  <c r="G1490" i="1" s="1"/>
  <c r="H1489" i="1"/>
  <c r="G1489" i="1"/>
  <c r="C1489" i="1"/>
  <c r="G1488" i="1"/>
  <c r="C1488" i="1"/>
  <c r="H1488" i="1" s="1"/>
  <c r="G1487" i="1"/>
  <c r="C1487" i="1"/>
  <c r="H1487" i="1" s="1"/>
  <c r="C1486" i="1"/>
  <c r="G1486" i="1" s="1"/>
  <c r="C1485" i="1"/>
  <c r="H1485" i="1" s="1"/>
  <c r="H1484" i="1"/>
  <c r="C1484" i="1"/>
  <c r="G1484" i="1" s="1"/>
  <c r="C1483" i="1"/>
  <c r="H1483" i="1" s="1"/>
  <c r="C1482" i="1"/>
  <c r="G1482" i="1" s="1"/>
  <c r="C1480" i="1"/>
  <c r="J1479" i="1"/>
  <c r="G1479" i="1"/>
  <c r="I1479" i="1" s="1"/>
  <c r="D1479" i="1"/>
  <c r="C1479" i="1"/>
  <c r="H1479" i="1" s="1"/>
  <c r="H1478" i="1"/>
  <c r="D1478" i="1"/>
  <c r="C1478" i="1"/>
  <c r="J1477" i="1"/>
  <c r="G1477" i="1"/>
  <c r="I1477" i="1" s="1"/>
  <c r="D1477" i="1"/>
  <c r="C1477" i="1"/>
  <c r="H1477" i="1" s="1"/>
  <c r="H1476" i="1"/>
  <c r="D1476" i="1"/>
  <c r="C1476" i="1"/>
  <c r="H1475" i="1"/>
  <c r="D1475" i="1"/>
  <c r="C1475" i="1"/>
  <c r="G1475" i="1" s="1"/>
  <c r="D1474" i="1"/>
  <c r="J1474" i="1" s="1"/>
  <c r="C1474" i="1"/>
  <c r="H1473" i="1"/>
  <c r="D1473" i="1"/>
  <c r="C1473" i="1"/>
  <c r="D1472" i="1"/>
  <c r="J1472" i="1" s="1"/>
  <c r="C1472" i="1"/>
  <c r="H1471" i="1"/>
  <c r="D1471" i="1"/>
  <c r="C1471" i="1"/>
  <c r="C1470" i="1"/>
  <c r="C1469" i="1"/>
  <c r="D1468" i="1"/>
  <c r="G1468" i="1" s="1"/>
  <c r="C1468" i="1"/>
  <c r="H1467" i="1"/>
  <c r="D1467" i="1"/>
  <c r="C1467" i="1"/>
  <c r="D1466" i="1"/>
  <c r="J1466" i="1" s="1"/>
  <c r="C1466" i="1"/>
  <c r="H1465" i="1"/>
  <c r="D1465" i="1"/>
  <c r="C1465" i="1"/>
  <c r="D1464" i="1"/>
  <c r="J1464" i="1" s="1"/>
  <c r="C1464" i="1"/>
  <c r="H1463" i="1"/>
  <c r="D1463" i="1"/>
  <c r="C1463" i="1"/>
  <c r="D1462" i="1"/>
  <c r="J1462" i="1" s="1"/>
  <c r="C1462" i="1"/>
  <c r="D1461" i="1"/>
  <c r="G1461" i="1" s="1"/>
  <c r="D1460" i="1"/>
  <c r="C1460" i="1"/>
  <c r="J1459" i="1"/>
  <c r="D1459" i="1"/>
  <c r="G1459" i="1" s="1"/>
  <c r="I1459" i="1" s="1"/>
  <c r="C1459" i="1"/>
  <c r="H1459" i="1" s="1"/>
  <c r="D1458" i="1"/>
  <c r="C1458" i="1"/>
  <c r="J1457" i="1"/>
  <c r="D1457" i="1"/>
  <c r="G1457" i="1" s="1"/>
  <c r="I1457" i="1" s="1"/>
  <c r="C1457" i="1"/>
  <c r="H1457" i="1" s="1"/>
  <c r="D1456" i="1"/>
  <c r="C1456" i="1"/>
  <c r="J1455" i="1"/>
  <c r="D1455" i="1"/>
  <c r="G1455" i="1" s="1"/>
  <c r="I1455" i="1" s="1"/>
  <c r="C1455" i="1"/>
  <c r="H1455" i="1" s="1"/>
  <c r="G1454" i="1"/>
  <c r="D1454" i="1"/>
  <c r="C1454" i="1"/>
  <c r="H1454" i="1" s="1"/>
  <c r="D1453" i="1"/>
  <c r="D1452" i="1"/>
  <c r="C1452" i="1"/>
  <c r="H1452" i="1" s="1"/>
  <c r="D1451" i="1"/>
  <c r="J1451" i="1" s="1"/>
  <c r="C1451" i="1"/>
  <c r="H1451" i="1" s="1"/>
  <c r="D1450" i="1"/>
  <c r="C1450" i="1"/>
  <c r="D1449" i="1"/>
  <c r="J1449" i="1" s="1"/>
  <c r="C1449" i="1"/>
  <c r="H1449" i="1" s="1"/>
  <c r="D1448" i="1"/>
  <c r="C1448" i="1"/>
  <c r="D1447" i="1"/>
  <c r="J1447" i="1" s="1"/>
  <c r="C1447" i="1"/>
  <c r="H1447" i="1" s="1"/>
  <c r="D1446" i="1"/>
  <c r="C1446" i="1"/>
  <c r="D1445" i="1"/>
  <c r="C1445" i="1"/>
  <c r="G1445" i="1" s="1"/>
  <c r="D1444" i="1"/>
  <c r="J1444" i="1" s="1"/>
  <c r="C1444" i="1"/>
  <c r="H1443" i="1"/>
  <c r="I1443" i="1" s="1"/>
  <c r="D1443" i="1"/>
  <c r="C1443" i="1"/>
  <c r="G1443" i="1" s="1"/>
  <c r="J1442" i="1"/>
  <c r="H1442" i="1"/>
  <c r="D1442" i="1"/>
  <c r="G1442" i="1" s="1"/>
  <c r="I1442" i="1" s="1"/>
  <c r="C1442" i="1"/>
  <c r="D1441" i="1"/>
  <c r="C1441" i="1"/>
  <c r="G1441" i="1" s="1"/>
  <c r="D1440" i="1"/>
  <c r="J1440" i="1" s="1"/>
  <c r="C1440" i="1"/>
  <c r="D1439" i="1"/>
  <c r="C1439" i="1"/>
  <c r="C1436" i="1"/>
  <c r="D1434" i="1"/>
  <c r="H1434" i="1" s="1"/>
  <c r="C1434" i="1"/>
  <c r="D1433" i="1"/>
  <c r="C1433" i="1"/>
  <c r="G1433" i="1" s="1"/>
  <c r="D1432" i="1"/>
  <c r="C1432" i="1"/>
  <c r="G1432" i="1" s="1"/>
  <c r="H1431" i="1"/>
  <c r="D1431" i="1"/>
  <c r="C1431" i="1"/>
  <c r="G1431" i="1" s="1"/>
  <c r="D1430" i="1"/>
  <c r="H1430" i="1" s="1"/>
  <c r="C1430" i="1"/>
  <c r="D1429" i="1"/>
  <c r="C1429" i="1"/>
  <c r="G1429" i="1" s="1"/>
  <c r="D1428" i="1"/>
  <c r="C1428" i="1"/>
  <c r="G1428" i="1" s="1"/>
  <c r="H1427" i="1"/>
  <c r="D1427" i="1"/>
  <c r="C1427" i="1"/>
  <c r="G1427" i="1" s="1"/>
  <c r="D1426" i="1"/>
  <c r="H1426" i="1" s="1"/>
  <c r="C1426" i="1"/>
  <c r="D1425" i="1"/>
  <c r="C1425" i="1"/>
  <c r="G1425" i="1" s="1"/>
  <c r="D1424" i="1"/>
  <c r="C1424" i="1"/>
  <c r="G1424" i="1" s="1"/>
  <c r="H1423" i="1"/>
  <c r="D1423" i="1"/>
  <c r="C1423" i="1"/>
  <c r="G1423" i="1" s="1"/>
  <c r="D1422" i="1"/>
  <c r="H1422" i="1" s="1"/>
  <c r="C1422" i="1"/>
  <c r="D1421" i="1"/>
  <c r="C1421" i="1"/>
  <c r="G1421" i="1" s="1"/>
  <c r="D1420" i="1"/>
  <c r="C1420" i="1"/>
  <c r="G1420" i="1" s="1"/>
  <c r="H1419" i="1"/>
  <c r="D1419" i="1"/>
  <c r="C1419" i="1"/>
  <c r="G1419" i="1" s="1"/>
  <c r="D1418" i="1"/>
  <c r="H1418" i="1" s="1"/>
  <c r="C1418" i="1"/>
  <c r="D1417" i="1"/>
  <c r="C1417" i="1"/>
  <c r="G1417" i="1" s="1"/>
  <c r="D1416" i="1"/>
  <c r="C1416" i="1"/>
  <c r="G1416" i="1" s="1"/>
  <c r="H1415" i="1"/>
  <c r="D1415" i="1"/>
  <c r="C1415" i="1"/>
  <c r="G1415" i="1" s="1"/>
  <c r="D1414" i="1"/>
  <c r="H1414" i="1" s="1"/>
  <c r="C1414" i="1"/>
  <c r="D1413" i="1"/>
  <c r="C1413" i="1"/>
  <c r="G1413" i="1" s="1"/>
  <c r="D1412" i="1"/>
  <c r="C1412" i="1"/>
  <c r="G1412" i="1" s="1"/>
  <c r="H1411" i="1"/>
  <c r="D1411" i="1"/>
  <c r="C1411" i="1"/>
  <c r="G1411" i="1" s="1"/>
  <c r="D1410" i="1"/>
  <c r="H1410" i="1" s="1"/>
  <c r="C1410" i="1"/>
  <c r="D1409" i="1"/>
  <c r="C1409" i="1"/>
  <c r="G1409" i="1" s="1"/>
  <c r="D1408" i="1"/>
  <c r="H1407" i="1"/>
  <c r="D1407" i="1"/>
  <c r="C1407" i="1"/>
  <c r="G1407" i="1" s="1"/>
  <c r="D1406" i="1"/>
  <c r="H1406" i="1" s="1"/>
  <c r="C1406" i="1"/>
  <c r="D1405" i="1"/>
  <c r="C1405" i="1"/>
  <c r="G1405" i="1" s="1"/>
  <c r="D1404" i="1"/>
  <c r="C1404" i="1"/>
  <c r="G1404" i="1" s="1"/>
  <c r="H1403" i="1"/>
  <c r="D1403" i="1"/>
  <c r="C1403" i="1"/>
  <c r="G1403" i="1" s="1"/>
  <c r="D1402" i="1"/>
  <c r="H1402" i="1" s="1"/>
  <c r="C1402" i="1"/>
  <c r="D1401" i="1"/>
  <c r="C1401" i="1"/>
  <c r="G1401" i="1" s="1"/>
  <c r="D1400" i="1"/>
  <c r="C1400" i="1"/>
  <c r="G1400" i="1" s="1"/>
  <c r="H1399" i="1"/>
  <c r="D1399" i="1"/>
  <c r="C1399" i="1"/>
  <c r="G1399" i="1" s="1"/>
  <c r="D1398" i="1"/>
  <c r="H1398" i="1" s="1"/>
  <c r="C1398" i="1"/>
  <c r="D1397" i="1"/>
  <c r="C1397" i="1"/>
  <c r="G1397" i="1" s="1"/>
  <c r="D1396" i="1"/>
  <c r="C1396" i="1"/>
  <c r="G1396" i="1" s="1"/>
  <c r="H1395" i="1"/>
  <c r="D1395" i="1"/>
  <c r="C1395" i="1"/>
  <c r="G1395" i="1" s="1"/>
  <c r="D1394" i="1"/>
  <c r="H1394" i="1" s="1"/>
  <c r="C1394" i="1"/>
  <c r="D1393" i="1"/>
  <c r="C1393" i="1"/>
  <c r="G1393" i="1" s="1"/>
  <c r="D1392" i="1"/>
  <c r="C1392" i="1"/>
  <c r="G1392" i="1" s="1"/>
  <c r="H1391" i="1"/>
  <c r="D1391" i="1"/>
  <c r="C1391" i="1"/>
  <c r="G1391" i="1" s="1"/>
  <c r="D1390" i="1"/>
  <c r="H1390" i="1" s="1"/>
  <c r="C1390" i="1"/>
  <c r="D1389" i="1"/>
  <c r="C1389" i="1"/>
  <c r="G1389" i="1" s="1"/>
  <c r="D1388" i="1"/>
  <c r="C1388" i="1"/>
  <c r="G1388" i="1" s="1"/>
  <c r="H1387" i="1"/>
  <c r="D1387" i="1"/>
  <c r="C1387" i="1"/>
  <c r="G1387" i="1" s="1"/>
  <c r="H1386" i="1"/>
  <c r="G1386" i="1"/>
  <c r="D1386" i="1"/>
  <c r="C1386" i="1"/>
  <c r="H1385" i="1"/>
  <c r="G1385" i="1"/>
  <c r="D1385" i="1"/>
  <c r="C1385" i="1"/>
  <c r="H1384" i="1"/>
  <c r="G1384" i="1"/>
  <c r="D1384" i="1"/>
  <c r="C1384"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G1278" i="1"/>
  <c r="D1278" i="1"/>
  <c r="H1278" i="1" s="1"/>
  <c r="C1278" i="1"/>
  <c r="G1277" i="1"/>
  <c r="D1277" i="1"/>
  <c r="H1277" i="1" s="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C1264" i="1"/>
  <c r="H1264" i="1" s="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C1247" i="1"/>
  <c r="H1247" i="1" s="1"/>
  <c r="H1246" i="1"/>
  <c r="G1246" i="1"/>
  <c r="D1246" i="1"/>
  <c r="C1246" i="1"/>
  <c r="H1245" i="1"/>
  <c r="G1245" i="1"/>
  <c r="D1245" i="1"/>
  <c r="C1245" i="1"/>
  <c r="D1244" i="1"/>
  <c r="C1244" i="1"/>
  <c r="H1244" i="1" s="1"/>
  <c r="H1243" i="1"/>
  <c r="G1243" i="1"/>
  <c r="D1243" i="1"/>
  <c r="C1243" i="1"/>
  <c r="H1242" i="1"/>
  <c r="G1242" i="1"/>
  <c r="D1242" i="1"/>
  <c r="C1242" i="1"/>
  <c r="H1241" i="1"/>
  <c r="G1241" i="1"/>
  <c r="D1241" i="1"/>
  <c r="C1241" i="1"/>
  <c r="D1240" i="1"/>
  <c r="H1240" i="1" s="1"/>
  <c r="C1240" i="1"/>
  <c r="H1239" i="1"/>
  <c r="G1239" i="1"/>
  <c r="D1239" i="1"/>
  <c r="C1239" i="1"/>
  <c r="H1238" i="1"/>
  <c r="G1238" i="1"/>
  <c r="D1238" i="1"/>
  <c r="C1238" i="1"/>
  <c r="H1237" i="1"/>
  <c r="G1237" i="1"/>
  <c r="D1237" i="1"/>
  <c r="C1237" i="1"/>
  <c r="H1236" i="1"/>
  <c r="G1236" i="1"/>
  <c r="D1236" i="1"/>
  <c r="C1236" i="1"/>
  <c r="D1235" i="1"/>
  <c r="H1234" i="1"/>
  <c r="G1234" i="1"/>
  <c r="D1234" i="1"/>
  <c r="C1234" i="1"/>
  <c r="H1233" i="1"/>
  <c r="G1233" i="1"/>
  <c r="D1233" i="1"/>
  <c r="C1233" i="1"/>
  <c r="D1232" i="1"/>
  <c r="C1232" i="1"/>
  <c r="H1231" i="1"/>
  <c r="G1231" i="1"/>
  <c r="D1231" i="1"/>
  <c r="C1231" i="1"/>
  <c r="H1230" i="1"/>
  <c r="G1230" i="1"/>
  <c r="D1230" i="1"/>
  <c r="C1230" i="1"/>
  <c r="D1229" i="1"/>
  <c r="G1229" i="1" s="1"/>
  <c r="C1229" i="1"/>
  <c r="D1228" i="1"/>
  <c r="G1228" i="1" s="1"/>
  <c r="C1228" i="1"/>
  <c r="D1227" i="1"/>
  <c r="H1226" i="1"/>
  <c r="G1226" i="1"/>
  <c r="D1226" i="1"/>
  <c r="C1226" i="1"/>
  <c r="H1225" i="1"/>
  <c r="G1225" i="1"/>
  <c r="D1225" i="1"/>
  <c r="C1225" i="1"/>
  <c r="D1224" i="1"/>
  <c r="C1224" i="1"/>
  <c r="D1223" i="1"/>
  <c r="C1223" i="1"/>
  <c r="H1221" i="1"/>
  <c r="G1221" i="1"/>
  <c r="D1221" i="1"/>
  <c r="C1221" i="1"/>
  <c r="H1220" i="1"/>
  <c r="G1220" i="1"/>
  <c r="D1220" i="1"/>
  <c r="C1220" i="1"/>
  <c r="C1219" i="1"/>
  <c r="D1218" i="1"/>
  <c r="G1218" i="1" s="1"/>
  <c r="C1218" i="1"/>
  <c r="D1217" i="1"/>
  <c r="C1217" i="1"/>
  <c r="G1217" i="1" s="1"/>
  <c r="C1216" i="1"/>
  <c r="C1215" i="1"/>
  <c r="D1213" i="1"/>
  <c r="G1213" i="1" s="1"/>
  <c r="C1213" i="1"/>
  <c r="H1213" i="1" s="1"/>
  <c r="H1212" i="1"/>
  <c r="G1212" i="1"/>
  <c r="D1212" i="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D1165" i="1"/>
  <c r="C1165" i="1"/>
  <c r="G1165" i="1" s="1"/>
  <c r="H1164" i="1"/>
  <c r="G1164" i="1"/>
  <c r="D1164" i="1"/>
  <c r="C1164" i="1"/>
  <c r="H1163" i="1"/>
  <c r="G1163" i="1"/>
  <c r="D1163" i="1"/>
  <c r="C1163" i="1"/>
  <c r="H1162" i="1"/>
  <c r="G1162" i="1"/>
  <c r="D1162" i="1"/>
  <c r="C1162" i="1"/>
  <c r="H1161" i="1"/>
  <c r="G1161" i="1"/>
  <c r="D1161" i="1"/>
  <c r="C1161" i="1"/>
  <c r="D1160" i="1"/>
  <c r="C1160" i="1"/>
  <c r="H1160" i="1" s="1"/>
  <c r="H1159" i="1"/>
  <c r="G1159" i="1"/>
  <c r="D1159" i="1"/>
  <c r="C1159" i="1"/>
  <c r="H1158" i="1"/>
  <c r="G1158" i="1"/>
  <c r="D1158" i="1"/>
  <c r="C1158" i="1"/>
  <c r="D1157" i="1"/>
  <c r="C1157" i="1"/>
  <c r="H1157" i="1" s="1"/>
  <c r="D1156" i="1"/>
  <c r="C1156" i="1"/>
  <c r="H1156" i="1" s="1"/>
  <c r="D1155" i="1"/>
  <c r="C1155" i="1"/>
  <c r="H1151" i="1"/>
  <c r="G1151" i="1"/>
  <c r="D1151" i="1"/>
  <c r="C1151" i="1"/>
  <c r="D1150" i="1"/>
  <c r="C1150" i="1"/>
  <c r="H1150" i="1" s="1"/>
  <c r="H1149" i="1"/>
  <c r="G1149" i="1"/>
  <c r="D1149" i="1"/>
  <c r="C1149" i="1"/>
  <c r="D1148" i="1"/>
  <c r="C1148" i="1"/>
  <c r="H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D1139" i="1"/>
  <c r="H1139" i="1" s="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C1066" i="1"/>
  <c r="C1065" i="1"/>
  <c r="D1064" i="1"/>
  <c r="C1064" i="1"/>
  <c r="G1064" i="1" s="1"/>
  <c r="H1063" i="1"/>
  <c r="G1063" i="1"/>
  <c r="D1063" i="1"/>
  <c r="C1063" i="1"/>
  <c r="H1062" i="1"/>
  <c r="D1062" i="1"/>
  <c r="C1062" i="1"/>
  <c r="G1062" i="1" s="1"/>
  <c r="H1061" i="1"/>
  <c r="G1061" i="1"/>
  <c r="D1061" i="1"/>
  <c r="C1061" i="1"/>
  <c r="H1060" i="1"/>
  <c r="G1060" i="1"/>
  <c r="D1060" i="1"/>
  <c r="C1060" i="1"/>
  <c r="H1059" i="1"/>
  <c r="G1059" i="1"/>
  <c r="D1059" i="1"/>
  <c r="C1059" i="1"/>
  <c r="H1058" i="1"/>
  <c r="G1058" i="1"/>
  <c r="D1058" i="1"/>
  <c r="C1058" i="1"/>
  <c r="H1057" i="1"/>
  <c r="G1057" i="1"/>
  <c r="D1057" i="1"/>
  <c r="C1057" i="1"/>
  <c r="H1055" i="1"/>
  <c r="G1055" i="1"/>
  <c r="D1055" i="1"/>
  <c r="C1055" i="1"/>
  <c r="D1054" i="1"/>
  <c r="C1054" i="1"/>
  <c r="H1053" i="1"/>
  <c r="G1053" i="1"/>
  <c r="D1053" i="1"/>
  <c r="C1053" i="1"/>
  <c r="H1052" i="1"/>
  <c r="G1052" i="1"/>
  <c r="D1052" i="1"/>
  <c r="C1052" i="1"/>
  <c r="H1051" i="1"/>
  <c r="G1051" i="1"/>
  <c r="D1051" i="1"/>
  <c r="C1051" i="1"/>
  <c r="D1050" i="1"/>
  <c r="C1050" i="1"/>
  <c r="H1050" i="1" s="1"/>
  <c r="H1049" i="1"/>
  <c r="G1049" i="1"/>
  <c r="D1049" i="1"/>
  <c r="C1049" i="1"/>
  <c r="D1048" i="1"/>
  <c r="C1048" i="1"/>
  <c r="H1048" i="1" s="1"/>
  <c r="D1047" i="1"/>
  <c r="C1047" i="1"/>
  <c r="H1047" i="1" s="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G1032" i="1" s="1"/>
  <c r="C1032" i="1"/>
  <c r="H1032" i="1" s="1"/>
  <c r="H1031" i="1"/>
  <c r="G1031" i="1"/>
  <c r="D1031" i="1"/>
  <c r="C1031" i="1"/>
  <c r="C1030" i="1"/>
  <c r="H1029" i="1"/>
  <c r="G1029" i="1"/>
  <c r="D1029" i="1"/>
  <c r="C1029" i="1"/>
  <c r="D1028" i="1"/>
  <c r="G1028" i="1" s="1"/>
  <c r="C1028" i="1"/>
  <c r="H1028" i="1" s="1"/>
  <c r="H1027" i="1"/>
  <c r="G1027" i="1"/>
  <c r="D1027" i="1"/>
  <c r="C1027" i="1"/>
  <c r="D1026" i="1"/>
  <c r="C1026" i="1"/>
  <c r="H1025" i="1"/>
  <c r="G1025" i="1"/>
  <c r="D1025" i="1"/>
  <c r="C1025" i="1"/>
  <c r="H1024" i="1"/>
  <c r="G1024" i="1"/>
  <c r="D1024" i="1"/>
  <c r="C1024"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C1012" i="1"/>
  <c r="H1011" i="1"/>
  <c r="G1011" i="1"/>
  <c r="D1011" i="1"/>
  <c r="C1011" i="1"/>
  <c r="H1010" i="1"/>
  <c r="G1010" i="1"/>
  <c r="D1010" i="1"/>
  <c r="C1010" i="1"/>
  <c r="H1009" i="1"/>
  <c r="G1009" i="1"/>
  <c r="D1009" i="1"/>
  <c r="C1009" i="1"/>
  <c r="D1008" i="1"/>
  <c r="C1008" i="1"/>
  <c r="H1008" i="1" s="1"/>
  <c r="D1007" i="1"/>
  <c r="C1007" i="1"/>
  <c r="H1006" i="1"/>
  <c r="G1006" i="1"/>
  <c r="D1006" i="1"/>
  <c r="C1006" i="1"/>
  <c r="H1005" i="1"/>
  <c r="G1005" i="1"/>
  <c r="D1005" i="1"/>
  <c r="C1005" i="1"/>
  <c r="D1004" i="1"/>
  <c r="C1004" i="1"/>
  <c r="H1004" i="1" s="1"/>
  <c r="H1003" i="1"/>
  <c r="G1003" i="1"/>
  <c r="D1003" i="1"/>
  <c r="C1003" i="1"/>
  <c r="H1002" i="1"/>
  <c r="G1002" i="1"/>
  <c r="D1002" i="1"/>
  <c r="C1002" i="1"/>
  <c r="H1001" i="1"/>
  <c r="G1001" i="1"/>
  <c r="D1001" i="1"/>
  <c r="C1001" i="1"/>
  <c r="D1000" i="1"/>
  <c r="C1000" i="1"/>
  <c r="H1000" i="1" s="1"/>
  <c r="D999" i="1"/>
  <c r="C999" i="1"/>
  <c r="H999" i="1" s="1"/>
  <c r="D998" i="1"/>
  <c r="C998" i="1"/>
  <c r="H998" i="1" s="1"/>
  <c r="D997" i="1"/>
  <c r="C997" i="1"/>
  <c r="H997" i="1" s="1"/>
  <c r="H996" i="1"/>
  <c r="G996" i="1"/>
  <c r="D996" i="1"/>
  <c r="C996" i="1"/>
  <c r="H995" i="1"/>
  <c r="G995" i="1"/>
  <c r="D995" i="1"/>
  <c r="C995" i="1"/>
  <c r="H994" i="1"/>
  <c r="G994" i="1"/>
  <c r="D994" i="1"/>
  <c r="C994" i="1"/>
  <c r="H993" i="1"/>
  <c r="G993" i="1"/>
  <c r="D993" i="1"/>
  <c r="C993" i="1"/>
  <c r="H992" i="1"/>
  <c r="G992" i="1"/>
  <c r="D992" i="1"/>
  <c r="C992" i="1"/>
  <c r="H991" i="1"/>
  <c r="G991" i="1"/>
  <c r="D991" i="1"/>
  <c r="C991" i="1"/>
  <c r="D989" i="1"/>
  <c r="C989" i="1"/>
  <c r="H989" i="1" s="1"/>
  <c r="D988" i="1"/>
  <c r="C988" i="1"/>
  <c r="H988" i="1" s="1"/>
  <c r="H987" i="1"/>
  <c r="G987"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D718" i="1"/>
  <c r="G718" i="1" s="1"/>
  <c r="C718" i="1"/>
  <c r="H717" i="1"/>
  <c r="G717" i="1"/>
  <c r="D717" i="1"/>
  <c r="C717" i="1"/>
  <c r="D716" i="1"/>
  <c r="H716" i="1" s="1"/>
  <c r="C716" i="1"/>
  <c r="H715" i="1"/>
  <c r="G715" i="1"/>
  <c r="D715" i="1"/>
  <c r="C715" i="1"/>
  <c r="H714" i="1"/>
  <c r="G714" i="1"/>
  <c r="D714" i="1"/>
  <c r="C714" i="1"/>
  <c r="H713" i="1"/>
  <c r="G713" i="1"/>
  <c r="D713" i="1"/>
  <c r="C713" i="1"/>
  <c r="H712" i="1"/>
  <c r="G712" i="1"/>
  <c r="D712" i="1"/>
  <c r="C712" i="1"/>
  <c r="D711" i="1"/>
  <c r="H711" i="1" s="1"/>
  <c r="C711" i="1"/>
  <c r="D710" i="1"/>
  <c r="H710" i="1" s="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H647" i="1"/>
  <c r="G647" i="1"/>
  <c r="D647" i="1"/>
  <c r="C647" i="1"/>
  <c r="H646" i="1"/>
  <c r="G646" i="1"/>
  <c r="D646" i="1"/>
  <c r="C646" i="1"/>
  <c r="D645" i="1"/>
  <c r="C645" i="1"/>
  <c r="D644" i="1"/>
  <c r="H644" i="1" s="1"/>
  <c r="C644" i="1"/>
  <c r="H643" i="1"/>
  <c r="G643" i="1"/>
  <c r="D643" i="1"/>
  <c r="C643" i="1"/>
  <c r="D642" i="1"/>
  <c r="C642" i="1"/>
  <c r="D641" i="1"/>
  <c r="H641" i="1" s="1"/>
  <c r="C641" i="1"/>
  <c r="H632" i="1"/>
  <c r="D632" i="1"/>
  <c r="G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C620"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D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D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D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C501" i="1"/>
  <c r="H500" i="1"/>
  <c r="G500" i="1"/>
  <c r="D500" i="1"/>
  <c r="C500" i="1"/>
  <c r="H499" i="1"/>
  <c r="G499" i="1"/>
  <c r="D499" i="1"/>
  <c r="C499" i="1"/>
  <c r="H498" i="1"/>
  <c r="G498" i="1"/>
  <c r="D498" i="1"/>
  <c r="C498" i="1"/>
  <c r="H497" i="1"/>
  <c r="G497" i="1"/>
  <c r="D497" i="1"/>
  <c r="C497" i="1"/>
  <c r="D496" i="1"/>
  <c r="H495" i="1"/>
  <c r="G495" i="1"/>
  <c r="D495" i="1"/>
  <c r="C495" i="1"/>
  <c r="H494" i="1"/>
  <c r="G494" i="1"/>
  <c r="D494" i="1"/>
  <c r="C494" i="1"/>
  <c r="H493" i="1"/>
  <c r="G493" i="1"/>
  <c r="D493" i="1"/>
  <c r="C493" i="1"/>
  <c r="H492" i="1"/>
  <c r="G492" i="1"/>
  <c r="D492" i="1"/>
  <c r="C492" i="1"/>
  <c r="H491" i="1"/>
  <c r="G491" i="1"/>
  <c r="D491" i="1"/>
  <c r="C491" i="1"/>
  <c r="H490" i="1"/>
  <c r="G490" i="1"/>
  <c r="D490" i="1"/>
  <c r="C490"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D479" i="1"/>
  <c r="H477" i="1"/>
  <c r="G477" i="1"/>
  <c r="D477" i="1"/>
  <c r="C477" i="1"/>
  <c r="H476" i="1"/>
  <c r="G476" i="1"/>
  <c r="D476" i="1"/>
  <c r="C476" i="1"/>
  <c r="H475" i="1"/>
  <c r="G475" i="1"/>
  <c r="D475" i="1"/>
  <c r="C475" i="1"/>
  <c r="H474" i="1"/>
  <c r="G474" i="1"/>
  <c r="D474" i="1"/>
  <c r="C474" i="1"/>
  <c r="H473" i="1"/>
  <c r="G473" i="1"/>
  <c r="D473" i="1"/>
  <c r="C473"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D463" i="1"/>
  <c r="H462" i="1"/>
  <c r="G462" i="1"/>
  <c r="D462" i="1"/>
  <c r="C462" i="1"/>
  <c r="H461" i="1"/>
  <c r="G461" i="1"/>
  <c r="D461" i="1"/>
  <c r="C461" i="1"/>
  <c r="D460" i="1"/>
  <c r="H459" i="1"/>
  <c r="G459" i="1"/>
  <c r="D459" i="1"/>
  <c r="C459" i="1"/>
  <c r="H458" i="1"/>
  <c r="G458" i="1"/>
  <c r="D458" i="1"/>
  <c r="C458"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H422" i="1"/>
  <c r="G422" i="1"/>
  <c r="D422" i="1"/>
  <c r="C422" i="1"/>
  <c r="C421" i="1"/>
  <c r="H420" i="1"/>
  <c r="G420" i="1"/>
  <c r="D420" i="1"/>
  <c r="C420" i="1"/>
  <c r="H419" i="1"/>
  <c r="G419" i="1"/>
  <c r="D419" i="1"/>
  <c r="C419" i="1"/>
  <c r="H418" i="1"/>
  <c r="G418" i="1"/>
  <c r="D418" i="1"/>
  <c r="C418" i="1"/>
  <c r="H417" i="1"/>
  <c r="G417" i="1"/>
  <c r="D417" i="1"/>
  <c r="C417" i="1"/>
  <c r="H416" i="1"/>
  <c r="G416" i="1"/>
  <c r="D416" i="1"/>
  <c r="C416" i="1"/>
  <c r="D413" i="1"/>
  <c r="H413" i="1" s="1"/>
  <c r="C413" i="1"/>
  <c r="C412" i="1"/>
  <c r="C411" i="1"/>
  <c r="H406" i="1"/>
  <c r="G406" i="1"/>
  <c r="D406" i="1"/>
  <c r="C406" i="1"/>
  <c r="D405" i="1"/>
  <c r="H405" i="1" s="1"/>
  <c r="C405" i="1"/>
  <c r="D404" i="1"/>
  <c r="G404" i="1" s="1"/>
  <c r="C404" i="1"/>
  <c r="H401" i="1"/>
  <c r="G401" i="1"/>
  <c r="D401" i="1"/>
  <c r="C401" i="1"/>
  <c r="H400" i="1"/>
  <c r="G400" i="1"/>
  <c r="D400" i="1"/>
  <c r="C400" i="1"/>
  <c r="H399" i="1"/>
  <c r="G399" i="1"/>
  <c r="D399" i="1"/>
  <c r="C399" i="1"/>
  <c r="H398" i="1"/>
  <c r="G398" i="1"/>
  <c r="D398" i="1"/>
  <c r="C398" i="1"/>
  <c r="D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C373" i="1"/>
  <c r="H372" i="1"/>
  <c r="G372" i="1"/>
  <c r="D372" i="1"/>
  <c r="C372" i="1"/>
  <c r="D371" i="1"/>
  <c r="H371" i="1" s="1"/>
  <c r="C371" i="1"/>
  <c r="H370" i="1"/>
  <c r="G370" i="1"/>
  <c r="D370" i="1"/>
  <c r="C370" i="1"/>
  <c r="D369" i="1"/>
  <c r="H369" i="1" s="1"/>
  <c r="C369" i="1"/>
  <c r="H368" i="1"/>
  <c r="G368" i="1"/>
  <c r="D368" i="1"/>
  <c r="C368" i="1"/>
  <c r="H367" i="1"/>
  <c r="G367" i="1"/>
  <c r="D367" i="1"/>
  <c r="C367" i="1"/>
  <c r="H366" i="1"/>
  <c r="G366" i="1"/>
  <c r="D366" i="1"/>
  <c r="C366" i="1"/>
  <c r="D365" i="1"/>
  <c r="H365" i="1" s="1"/>
  <c r="C365" i="1"/>
  <c r="C364" i="1"/>
  <c r="H363" i="1"/>
  <c r="G363" i="1"/>
  <c r="D363" i="1"/>
  <c r="C363" i="1"/>
  <c r="H362" i="1"/>
  <c r="G362" i="1"/>
  <c r="D362" i="1"/>
  <c r="C362" i="1"/>
  <c r="H361" i="1"/>
  <c r="G361" i="1"/>
  <c r="D361" i="1"/>
  <c r="C361" i="1"/>
  <c r="H360" i="1"/>
  <c r="G360" i="1"/>
  <c r="D360" i="1"/>
  <c r="C360" i="1"/>
  <c r="D359" i="1"/>
  <c r="H357" i="1"/>
  <c r="G357" i="1"/>
  <c r="D357" i="1"/>
  <c r="C357" i="1"/>
  <c r="H356" i="1"/>
  <c r="G356" i="1"/>
  <c r="D356" i="1"/>
  <c r="C356" i="1"/>
  <c r="H355" i="1"/>
  <c r="G355" i="1"/>
  <c r="D355" i="1"/>
  <c r="C355" i="1"/>
  <c r="D354" i="1"/>
  <c r="H354" i="1" s="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D290" i="1"/>
  <c r="H290" i="1" s="1"/>
  <c r="C290" i="1"/>
  <c r="D289" i="1"/>
  <c r="H289" i="1" s="1"/>
  <c r="C289" i="1"/>
  <c r="D288" i="1"/>
  <c r="C288" i="1"/>
  <c r="D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D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G207" i="1" s="1"/>
  <c r="C207" i="1"/>
  <c r="D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C193" i="1"/>
  <c r="D191" i="1"/>
  <c r="H191" i="1" s="1"/>
  <c r="C191" i="1"/>
  <c r="H190" i="1"/>
  <c r="G190" i="1"/>
  <c r="D190" i="1"/>
  <c r="C190" i="1"/>
  <c r="D189" i="1"/>
  <c r="H189" i="1" s="1"/>
  <c r="C189" i="1"/>
  <c r="H188" i="1"/>
  <c r="G188" i="1"/>
  <c r="D188" i="1"/>
  <c r="C188" i="1"/>
  <c r="D187" i="1"/>
  <c r="H187" i="1" s="1"/>
  <c r="C187" i="1"/>
  <c r="G186" i="1"/>
  <c r="D186" i="1"/>
  <c r="H186" i="1" s="1"/>
  <c r="C186" i="1"/>
  <c r="D185" i="1"/>
  <c r="G185" i="1" s="1"/>
  <c r="C185" i="1"/>
  <c r="D184" i="1"/>
  <c r="G184" i="1" s="1"/>
  <c r="C184" i="1"/>
  <c r="H183" i="1"/>
  <c r="G183" i="1"/>
  <c r="D183" i="1"/>
  <c r="C183" i="1"/>
  <c r="H182" i="1"/>
  <c r="G182" i="1"/>
  <c r="D182" i="1"/>
  <c r="C182" i="1"/>
  <c r="H181" i="1"/>
  <c r="D181" i="1"/>
  <c r="G181" i="1" s="1"/>
  <c r="C181" i="1"/>
  <c r="D180" i="1"/>
  <c r="H180" i="1" s="1"/>
  <c r="C180" i="1"/>
  <c r="H179" i="1"/>
  <c r="G179" i="1"/>
  <c r="D179" i="1"/>
  <c r="C179" i="1"/>
  <c r="H178" i="1"/>
  <c r="D178" i="1"/>
  <c r="G178" i="1" s="1"/>
  <c r="C178" i="1"/>
  <c r="D177" i="1"/>
  <c r="H177" i="1" s="1"/>
  <c r="C177" i="1"/>
  <c r="H176" i="1"/>
  <c r="D176" i="1"/>
  <c r="G176" i="1" s="1"/>
  <c r="C176" i="1"/>
  <c r="D175" i="1"/>
  <c r="H175" i="1" s="1"/>
  <c r="C175" i="1"/>
  <c r="D174" i="1"/>
  <c r="H174" i="1" s="1"/>
  <c r="C174" i="1"/>
  <c r="H172" i="1"/>
  <c r="G172" i="1"/>
  <c r="D172" i="1"/>
  <c r="C172" i="1"/>
  <c r="H171" i="1"/>
  <c r="G171" i="1"/>
  <c r="D171" i="1"/>
  <c r="C171" i="1"/>
  <c r="G170" i="1"/>
  <c r="D170" i="1"/>
  <c r="H170" i="1" s="1"/>
  <c r="C170" i="1"/>
  <c r="H169" i="1"/>
  <c r="G169" i="1"/>
  <c r="D169" i="1"/>
  <c r="C169" i="1"/>
  <c r="D168" i="1"/>
  <c r="H168" i="1" s="1"/>
  <c r="C168" i="1"/>
  <c r="H167" i="1"/>
  <c r="G167" i="1"/>
  <c r="D167" i="1"/>
  <c r="C167" i="1"/>
  <c r="D166" i="1"/>
  <c r="G166" i="1" s="1"/>
  <c r="C166" i="1"/>
  <c r="D165" i="1"/>
  <c r="G165" i="1" s="1"/>
  <c r="C165" i="1"/>
  <c r="H164" i="1"/>
  <c r="G164" i="1"/>
  <c r="D164" i="1"/>
  <c r="C164" i="1"/>
  <c r="D163" i="1"/>
  <c r="G163" i="1" s="1"/>
  <c r="C163" i="1"/>
  <c r="H162" i="1"/>
  <c r="G162" i="1"/>
  <c r="D162" i="1"/>
  <c r="C162" i="1"/>
  <c r="H161" i="1"/>
  <c r="G161" i="1"/>
  <c r="D161" i="1"/>
  <c r="C161" i="1"/>
  <c r="D160" i="1"/>
  <c r="H158" i="1"/>
  <c r="G158" i="1"/>
  <c r="D158" i="1"/>
  <c r="C158" i="1"/>
  <c r="D157" i="1"/>
  <c r="H157" i="1" s="1"/>
  <c r="C157" i="1"/>
  <c r="H156" i="1"/>
  <c r="G156" i="1"/>
  <c r="D156" i="1"/>
  <c r="C156" i="1"/>
  <c r="D155" i="1"/>
  <c r="H155" i="1" s="1"/>
  <c r="C155" i="1"/>
  <c r="D154" i="1"/>
  <c r="G154" i="1" s="1"/>
  <c r="C154" i="1"/>
  <c r="H153" i="1"/>
  <c r="G153" i="1"/>
  <c r="D153" i="1"/>
  <c r="C153" i="1"/>
  <c r="H152" i="1"/>
  <c r="G152" i="1"/>
  <c r="D152" i="1"/>
  <c r="C152" i="1"/>
  <c r="H151" i="1"/>
  <c r="G151" i="1"/>
  <c r="D151" i="1"/>
  <c r="C151" i="1"/>
  <c r="D150" i="1"/>
  <c r="H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G132" i="1"/>
  <c r="D132" i="1"/>
  <c r="H132" i="1" s="1"/>
  <c r="C132" i="1"/>
  <c r="D131" i="1"/>
  <c r="H131" i="1" s="1"/>
  <c r="C131"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H66" i="1"/>
  <c r="G66" i="1"/>
  <c r="D66" i="1"/>
  <c r="C66" i="1"/>
  <c r="D65" i="1"/>
  <c r="H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C41" i="1"/>
  <c r="C40" i="1"/>
  <c r="H39" i="1"/>
  <c r="G39" i="1"/>
  <c r="D39" i="1"/>
  <c r="C39" i="1"/>
  <c r="H38" i="1"/>
  <c r="G38" i="1"/>
  <c r="D38" i="1"/>
  <c r="C38" i="1"/>
  <c r="H37" i="1"/>
  <c r="G37" i="1"/>
  <c r="D37" i="1"/>
  <c r="C37" i="1"/>
  <c r="H36" i="1"/>
  <c r="G36" i="1"/>
  <c r="D36" i="1"/>
  <c r="C36" i="1"/>
  <c r="H35" i="1"/>
  <c r="G35" i="1"/>
  <c r="D35" i="1"/>
  <c r="C35" i="1"/>
  <c r="H34" i="1"/>
  <c r="G34" i="1"/>
  <c r="D34" i="1"/>
  <c r="C34" i="1"/>
  <c r="D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E293" i="9" l="1"/>
  <c r="B293" i="9" s="1"/>
  <c r="E299" i="9"/>
  <c r="B299" i="9" s="1"/>
  <c r="H1064" i="1"/>
  <c r="H1165" i="1"/>
  <c r="H1263" i="1"/>
  <c r="H1223" i="1"/>
  <c r="H1224" i="1"/>
  <c r="E282" i="9"/>
  <c r="B282" i="9" s="1"/>
  <c r="G1240" i="1"/>
  <c r="H1439" i="1"/>
  <c r="D1437" i="1"/>
  <c r="D1438" i="1"/>
  <c r="C1437" i="1"/>
  <c r="G1437" i="1" s="1"/>
  <c r="C1438" i="1"/>
  <c r="H1438" i="1" s="1"/>
  <c r="G1439" i="1"/>
  <c r="E295" i="9"/>
  <c r="B295" i="9" s="1"/>
  <c r="H1560" i="1"/>
  <c r="G1561" i="1"/>
  <c r="G631" i="1"/>
  <c r="H404" i="1"/>
  <c r="H412" i="1"/>
  <c r="H1566" i="1"/>
  <c r="G1565" i="1"/>
  <c r="G1563" i="1"/>
  <c r="G1539" i="1"/>
  <c r="G1537" i="1"/>
  <c r="G1536" i="1"/>
  <c r="H1534" i="1"/>
  <c r="G1533" i="1"/>
  <c r="D49" i="8"/>
  <c r="C1524" i="1" s="1"/>
  <c r="H1524" i="1" s="1"/>
  <c r="G1531" i="1"/>
  <c r="G1528" i="1"/>
  <c r="C1525" i="1"/>
  <c r="G1525" i="1" s="1"/>
  <c r="H1526" i="1"/>
  <c r="G1520" i="1"/>
  <c r="G1503" i="1"/>
  <c r="G1501" i="1"/>
  <c r="H1501" i="1"/>
  <c r="G1500" i="1"/>
  <c r="G1492" i="1"/>
  <c r="H1486" i="1"/>
  <c r="G1485" i="1"/>
  <c r="G1483" i="1"/>
  <c r="H1482" i="1"/>
  <c r="E27" i="9"/>
  <c r="B27" i="9" s="1"/>
  <c r="G719" i="1"/>
  <c r="G716" i="1"/>
  <c r="G711" i="1"/>
  <c r="G710" i="1"/>
  <c r="G644" i="1"/>
  <c r="H642" i="1"/>
  <c r="H645" i="1"/>
  <c r="G641" i="1"/>
  <c r="G405" i="1"/>
  <c r="G371" i="1"/>
  <c r="G369" i="1"/>
  <c r="F369" i="4"/>
  <c r="G364" i="1"/>
  <c r="G365" i="1"/>
  <c r="E363" i="4"/>
  <c r="D358" i="1" s="1"/>
  <c r="G354" i="1"/>
  <c r="G290" i="1"/>
  <c r="G413" i="1"/>
  <c r="G289" i="1"/>
  <c r="H411" i="1"/>
  <c r="E644" i="4"/>
  <c r="D638" i="1" s="1"/>
  <c r="H288" i="1"/>
  <c r="H207" i="1"/>
  <c r="E196" i="4"/>
  <c r="D192" i="1" s="1"/>
  <c r="G191" i="1"/>
  <c r="G189" i="1"/>
  <c r="G187" i="1"/>
  <c r="F223" i="9"/>
  <c r="B223" i="9" s="1"/>
  <c r="H184" i="1"/>
  <c r="H185" i="1"/>
  <c r="E46" i="9"/>
  <c r="B220" i="9"/>
  <c r="G180" i="1"/>
  <c r="E42" i="9"/>
  <c r="G177" i="1"/>
  <c r="G175" i="1"/>
  <c r="G174" i="1"/>
  <c r="F177" i="4"/>
  <c r="G168" i="1"/>
  <c r="E163" i="4"/>
  <c r="D159" i="1" s="1"/>
  <c r="H165" i="1"/>
  <c r="H166" i="1"/>
  <c r="H163" i="1"/>
  <c r="G155" i="1"/>
  <c r="G157" i="1"/>
  <c r="H154" i="1"/>
  <c r="E40" i="9"/>
  <c r="B40" i="9" s="1"/>
  <c r="E152" i="4"/>
  <c r="G149" i="1"/>
  <c r="G150" i="1"/>
  <c r="D130" i="1"/>
  <c r="G131" i="1"/>
  <c r="E133" i="4"/>
  <c r="D129" i="1" s="1"/>
  <c r="G129" i="1" s="1"/>
  <c r="G70" i="1"/>
  <c r="G71" i="1"/>
  <c r="E34" i="9"/>
  <c r="B34" i="9" s="1"/>
  <c r="G65" i="1"/>
  <c r="H64" i="1"/>
  <c r="F68" i="4"/>
  <c r="G1263" i="1"/>
  <c r="G1247" i="1"/>
  <c r="G1244" i="1"/>
  <c r="H1232" i="1"/>
  <c r="G1232" i="1"/>
  <c r="H1229" i="1"/>
  <c r="E245" i="5"/>
  <c r="D1222" i="1" s="1"/>
  <c r="F250" i="5"/>
  <c r="H1228" i="1"/>
  <c r="E281" i="9"/>
  <c r="B281" i="9" s="1"/>
  <c r="G1223" i="1"/>
  <c r="G1224" i="1"/>
  <c r="H1218" i="1"/>
  <c r="G1216" i="1"/>
  <c r="H1216" i="1"/>
  <c r="H1217" i="1"/>
  <c r="F239" i="5"/>
  <c r="E308" i="9"/>
  <c r="B308" i="9" s="1"/>
  <c r="D177" i="5"/>
  <c r="C1154" i="1" s="1"/>
  <c r="G1157" i="1"/>
  <c r="G1160" i="1"/>
  <c r="D1154" i="1"/>
  <c r="G1156" i="1"/>
  <c r="E176" i="5"/>
  <c r="D1153" i="1" s="1"/>
  <c r="G1155" i="1"/>
  <c r="H1155" i="1"/>
  <c r="F170" i="5"/>
  <c r="G1148" i="1"/>
  <c r="G1150" i="1"/>
  <c r="G1139" i="1"/>
  <c r="E288" i="9"/>
  <c r="B288" i="9" s="1"/>
  <c r="G1054" i="1"/>
  <c r="H1054" i="1"/>
  <c r="G1047" i="1"/>
  <c r="G1048" i="1"/>
  <c r="G1050" i="1"/>
  <c r="F70" i="5"/>
  <c r="G1033" i="1"/>
  <c r="H1030" i="1"/>
  <c r="G1030" i="1"/>
  <c r="H1023" i="1"/>
  <c r="F45" i="5"/>
  <c r="H1026" i="1"/>
  <c r="G1023" i="1"/>
  <c r="G1026" i="1"/>
  <c r="H1012" i="1"/>
  <c r="G1012" i="1"/>
  <c r="H1007" i="1"/>
  <c r="G1007" i="1"/>
  <c r="G1008" i="1"/>
  <c r="G1004" i="1"/>
  <c r="G1000" i="1"/>
  <c r="F19" i="5"/>
  <c r="G989" i="1"/>
  <c r="C986" i="1"/>
  <c r="E7" i="5"/>
  <c r="I20" i="3" s="1"/>
  <c r="H986" i="1"/>
  <c r="G986" i="1"/>
  <c r="G988" i="1"/>
  <c r="E286" i="9"/>
  <c r="B286" i="9" s="1"/>
  <c r="E287" i="9"/>
  <c r="B287" i="9" s="1"/>
  <c r="G288" i="1"/>
  <c r="G411" i="1"/>
  <c r="G412" i="1"/>
  <c r="E273" i="9"/>
  <c r="B273" i="9" s="1"/>
  <c r="E302" i="9"/>
  <c r="B302" i="9" s="1"/>
  <c r="H1211" i="1"/>
  <c r="G1211" i="1"/>
  <c r="F234" i="5"/>
  <c r="G642" i="1"/>
  <c r="G645" i="1"/>
  <c r="F652" i="4"/>
  <c r="G998" i="1"/>
  <c r="G1264" i="1"/>
  <c r="H1576" i="1"/>
  <c r="G999" i="1"/>
  <c r="G997" i="1"/>
  <c r="D12" i="5"/>
  <c r="C990" i="1" s="1"/>
  <c r="G1056" i="1"/>
  <c r="H1056" i="1"/>
  <c r="E32" i="9"/>
  <c r="B32" i="9" s="1"/>
  <c r="F215" i="9"/>
  <c r="B215" i="9" s="1"/>
  <c r="E33" i="9"/>
  <c r="B33" i="9" s="1"/>
  <c r="E285" i="9"/>
  <c r="B285" i="9" s="1"/>
  <c r="E297" i="9"/>
  <c r="B297" i="9" s="1"/>
  <c r="E300" i="9"/>
  <c r="B300" i="9" s="1"/>
  <c r="H501" i="1"/>
  <c r="G501" i="1"/>
  <c r="H519" i="1"/>
  <c r="G519" i="1"/>
  <c r="H1316" i="1"/>
  <c r="G1316" i="1"/>
  <c r="H421" i="1"/>
  <c r="G421" i="1"/>
  <c r="H436" i="1"/>
  <c r="G436" i="1"/>
  <c r="H489" i="1"/>
  <c r="G489" i="1"/>
  <c r="G619" i="1"/>
  <c r="H619" i="1"/>
  <c r="G1383" i="1"/>
  <c r="H1383" i="1"/>
  <c r="H40" i="1"/>
  <c r="G40" i="1"/>
  <c r="H373" i="1"/>
  <c r="G373" i="1"/>
  <c r="H129" i="1"/>
  <c r="H236" i="1"/>
  <c r="G236" i="1"/>
  <c r="H457" i="1"/>
  <c r="G457" i="1"/>
  <c r="G1219" i="1"/>
  <c r="H1219" i="1"/>
  <c r="G1448" i="1"/>
  <c r="J1448" i="1"/>
  <c r="G1450" i="1"/>
  <c r="J1450" i="1"/>
  <c r="F210" i="4"/>
  <c r="D196" i="4"/>
  <c r="F485" i="4"/>
  <c r="D484" i="4"/>
  <c r="F119" i="5"/>
  <c r="D118" i="5"/>
  <c r="G1440" i="1"/>
  <c r="G1456" i="1"/>
  <c r="J1456" i="1"/>
  <c r="G1458" i="1"/>
  <c r="J1458" i="1"/>
  <c r="G1460" i="1"/>
  <c r="J1460" i="1"/>
  <c r="G1462" i="1"/>
  <c r="G1472" i="1"/>
  <c r="G1512" i="1"/>
  <c r="F421" i="4"/>
  <c r="D459" i="4"/>
  <c r="F466" i="4"/>
  <c r="F599" i="4"/>
  <c r="D593" i="4"/>
  <c r="H289" i="9"/>
  <c r="E87" i="5"/>
  <c r="D245" i="5"/>
  <c r="E38" i="7"/>
  <c r="D1470" i="1"/>
  <c r="G1470" i="1" s="1"/>
  <c r="G1446" i="1"/>
  <c r="J1446" i="1"/>
  <c r="H1548" i="1"/>
  <c r="G1548" i="1"/>
  <c r="G1562" i="1"/>
  <c r="H1562" i="1"/>
  <c r="G1570" i="1"/>
  <c r="H1570" i="1"/>
  <c r="F8" i="4"/>
  <c r="D7" i="4"/>
  <c r="F364" i="4"/>
  <c r="D363" i="4"/>
  <c r="G1464" i="1"/>
  <c r="G1466" i="1"/>
  <c r="G1474" i="1"/>
  <c r="H1510" i="1"/>
  <c r="G1522" i="1"/>
  <c r="H1522" i="1"/>
  <c r="G1538" i="1"/>
  <c r="H1538" i="1"/>
  <c r="G1554" i="1"/>
  <c r="H1554" i="1"/>
  <c r="F164" i="4"/>
  <c r="D163" i="4"/>
  <c r="C4" i="1"/>
  <c r="C33" i="1"/>
  <c r="C160" i="1"/>
  <c r="C173" i="1"/>
  <c r="C206" i="1"/>
  <c r="C211" i="1"/>
  <c r="C255" i="1"/>
  <c r="C259" i="1"/>
  <c r="C284" i="1"/>
  <c r="C359" i="1"/>
  <c r="C391" i="1"/>
  <c r="C397" i="1"/>
  <c r="C415" i="1"/>
  <c r="C424" i="1"/>
  <c r="C460" i="1"/>
  <c r="C463" i="1"/>
  <c r="C479" i="1"/>
  <c r="C496" i="1"/>
  <c r="C509" i="1"/>
  <c r="C549" i="1"/>
  <c r="C562" i="1"/>
  <c r="C565" i="1"/>
  <c r="C593" i="1"/>
  <c r="C1097" i="1"/>
  <c r="C1227" i="1"/>
  <c r="H1389" i="1"/>
  <c r="H1393" i="1"/>
  <c r="H1397" i="1"/>
  <c r="H1401" i="1"/>
  <c r="H1405" i="1"/>
  <c r="H1409" i="1"/>
  <c r="H1413" i="1"/>
  <c r="H1417" i="1"/>
  <c r="H1421" i="1"/>
  <c r="H1425" i="1"/>
  <c r="H1429" i="1"/>
  <c r="H1433" i="1"/>
  <c r="D1436" i="1"/>
  <c r="G1436" i="1" s="1"/>
  <c r="J1439" i="1"/>
  <c r="H1440" i="1"/>
  <c r="H1441" i="1"/>
  <c r="I1441" i="1" s="1"/>
  <c r="J1443" i="1"/>
  <c r="H1444" i="1"/>
  <c r="H1445" i="1"/>
  <c r="H1446" i="1"/>
  <c r="G1447" i="1"/>
  <c r="I1447" i="1" s="1"/>
  <c r="H1448" i="1"/>
  <c r="G1449" i="1"/>
  <c r="I1449" i="1" s="1"/>
  <c r="H1450" i="1"/>
  <c r="G1451" i="1"/>
  <c r="I1451" i="1" s="1"/>
  <c r="J1468" i="1"/>
  <c r="H1470" i="1"/>
  <c r="G1476" i="1"/>
  <c r="I1476" i="1" s="1"/>
  <c r="J1476" i="1"/>
  <c r="G1478" i="1"/>
  <c r="I1478" i="1" s="1"/>
  <c r="J1478" i="1"/>
  <c r="H1480" i="1"/>
  <c r="G1480" i="1"/>
  <c r="H1502" i="1"/>
  <c r="G1504" i="1"/>
  <c r="H1519" i="1"/>
  <c r="G1519" i="1"/>
  <c r="H1527" i="1"/>
  <c r="G1527" i="1"/>
  <c r="H1535" i="1"/>
  <c r="G1535" i="1"/>
  <c r="H1543" i="1"/>
  <c r="G1543" i="1"/>
  <c r="H1551" i="1"/>
  <c r="G1551" i="1"/>
  <c r="H1559" i="1"/>
  <c r="G1559" i="1"/>
  <c r="F51" i="4"/>
  <c r="D50" i="4"/>
  <c r="F299" i="4"/>
  <c r="D643" i="4"/>
  <c r="F416" i="4"/>
  <c r="F473" i="4"/>
  <c r="D472" i="4"/>
  <c r="E238" i="5"/>
  <c r="G315" i="9"/>
  <c r="E315" i="9" s="1"/>
  <c r="H29" i="3"/>
  <c r="C1453" i="1"/>
  <c r="H30" i="3"/>
  <c r="H1461" i="1"/>
  <c r="J1441" i="1"/>
  <c r="G1452" i="1"/>
  <c r="I1452" i="1" s="1"/>
  <c r="J1452" i="1"/>
  <c r="H1532" i="1"/>
  <c r="G1532" i="1"/>
  <c r="H1540" i="1"/>
  <c r="G1540" i="1"/>
  <c r="H1556" i="1"/>
  <c r="G1556" i="1"/>
  <c r="G1578" i="1"/>
  <c r="H1578" i="1"/>
  <c r="G1444" i="1"/>
  <c r="I1444" i="1" s="1"/>
  <c r="G1507" i="1"/>
  <c r="G1530" i="1"/>
  <c r="H1530" i="1"/>
  <c r="G1546" i="1"/>
  <c r="H1546" i="1"/>
  <c r="H1567" i="1"/>
  <c r="G1567" i="1"/>
  <c r="H1575" i="1"/>
  <c r="G1575" i="1"/>
  <c r="D3" i="1"/>
  <c r="D4" i="1"/>
  <c r="D41" i="1"/>
  <c r="D148" i="1"/>
  <c r="D193" i="1"/>
  <c r="D346" i="1"/>
  <c r="D472" i="1"/>
  <c r="D620" i="1"/>
  <c r="D990" i="1"/>
  <c r="D1066" i="1"/>
  <c r="H1388" i="1"/>
  <c r="G1390" i="1"/>
  <c r="H1392" i="1"/>
  <c r="G1394" i="1"/>
  <c r="H1396" i="1"/>
  <c r="G1398" i="1"/>
  <c r="H1400" i="1"/>
  <c r="G1402" i="1"/>
  <c r="H1404" i="1"/>
  <c r="G1406" i="1"/>
  <c r="G1410" i="1"/>
  <c r="H1412" i="1"/>
  <c r="G1414" i="1"/>
  <c r="H1416" i="1"/>
  <c r="G1418" i="1"/>
  <c r="H1420" i="1"/>
  <c r="G1422" i="1"/>
  <c r="H1424" i="1"/>
  <c r="G1426" i="1"/>
  <c r="H1428" i="1"/>
  <c r="G1430" i="1"/>
  <c r="H1432" i="1"/>
  <c r="G1434" i="1"/>
  <c r="G1438" i="1"/>
  <c r="J1445" i="1"/>
  <c r="H1456" i="1"/>
  <c r="H1458" i="1"/>
  <c r="H1460" i="1"/>
  <c r="H1462" i="1"/>
  <c r="G1463" i="1"/>
  <c r="I1463" i="1" s="1"/>
  <c r="J1463" i="1"/>
  <c r="H1464" i="1"/>
  <c r="G1465" i="1"/>
  <c r="I1465" i="1" s="1"/>
  <c r="J1465" i="1"/>
  <c r="H1466" i="1"/>
  <c r="G1467" i="1"/>
  <c r="I1467" i="1" s="1"/>
  <c r="J1467" i="1"/>
  <c r="H1468" i="1"/>
  <c r="I1468" i="1" s="1"/>
  <c r="G1471" i="1"/>
  <c r="I1471" i="1" s="1"/>
  <c r="J1471" i="1"/>
  <c r="H1472" i="1"/>
  <c r="G1473" i="1"/>
  <c r="I1473" i="1" s="1"/>
  <c r="J1473" i="1"/>
  <c r="H1474" i="1"/>
  <c r="G1491" i="1"/>
  <c r="H1494" i="1"/>
  <c r="G1496" i="1"/>
  <c r="H1564" i="1"/>
  <c r="G1564" i="1"/>
  <c r="H1572" i="1"/>
  <c r="G1572" i="1"/>
  <c r="H1580" i="1"/>
  <c r="G1580" i="1"/>
  <c r="G21" i="9"/>
  <c r="F312" i="4"/>
  <c r="D311" i="4"/>
  <c r="D567" i="4"/>
  <c r="F142" i="5"/>
  <c r="D134" i="5"/>
  <c r="D68" i="5" s="1"/>
  <c r="I22" i="3"/>
  <c r="F83" i="4"/>
  <c r="D82" i="4"/>
  <c r="F107" i="4"/>
  <c r="D106" i="4"/>
  <c r="F225" i="4"/>
  <c r="D224" i="4"/>
  <c r="F253" i="4"/>
  <c r="D252" i="4"/>
  <c r="E311" i="4"/>
  <c r="D306" i="1" s="1"/>
  <c r="D644" i="4"/>
  <c r="F417" i="4"/>
  <c r="E421" i="4"/>
  <c r="F78" i="5"/>
  <c r="F207" i="5"/>
  <c r="D206" i="5"/>
  <c r="E82" i="4"/>
  <c r="D78" i="1" s="1"/>
  <c r="E106" i="4"/>
  <c r="D102" i="1" s="1"/>
  <c r="D124" i="4"/>
  <c r="H21" i="9"/>
  <c r="F152" i="4"/>
  <c r="E224" i="4"/>
  <c r="D220" i="1" s="1"/>
  <c r="F351" i="4"/>
  <c r="E484" i="4"/>
  <c r="D478" i="1" s="1"/>
  <c r="E515" i="4"/>
  <c r="D509" i="1" s="1"/>
  <c r="F535" i="4"/>
  <c r="D529" i="4"/>
  <c r="D580" i="4"/>
  <c r="E593" i="4"/>
  <c r="E643" i="4"/>
  <c r="D637" i="1" s="1"/>
  <c r="G289" i="9"/>
  <c r="E289" i="9" s="1"/>
  <c r="B289" i="9" s="1"/>
  <c r="F88" i="5"/>
  <c r="H290" i="9"/>
  <c r="E146" i="5"/>
  <c r="D1124" i="1" s="1"/>
  <c r="D190" i="5"/>
  <c r="F191" i="5"/>
  <c r="D258" i="5"/>
  <c r="F259" i="5"/>
  <c r="E141" i="6"/>
  <c r="D35" i="6"/>
  <c r="C1481" i="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1" i="9"/>
  <c r="E191" i="9" s="1"/>
  <c r="B191" i="9" s="1"/>
  <c r="G187" i="9"/>
  <c r="E187" i="9" s="1"/>
  <c r="B187" i="9" s="1"/>
  <c r="G166" i="9"/>
  <c r="H165" i="9"/>
  <c r="G192" i="9"/>
  <c r="E192" i="9" s="1"/>
  <c r="G188" i="9"/>
  <c r="E188" i="9" s="1"/>
  <c r="B188" i="9" s="1"/>
  <c r="G165" i="9"/>
  <c r="E165" i="9" s="1"/>
  <c r="B165" i="9" s="1"/>
  <c r="G164" i="9"/>
  <c r="E164" i="9" s="1"/>
  <c r="B164" i="9" s="1"/>
  <c r="G163" i="9"/>
  <c r="E163" i="9" s="1"/>
  <c r="B163" i="9" s="1"/>
  <c r="G162" i="9"/>
  <c r="E162" i="9" s="1"/>
  <c r="B162" i="9" s="1"/>
  <c r="G161" i="9"/>
  <c r="E161" i="9" s="1"/>
  <c r="B161" i="9" s="1"/>
  <c r="M213" i="9"/>
  <c r="G189" i="9"/>
  <c r="E189" i="9" s="1"/>
  <c r="B189" i="9" s="1"/>
  <c r="G184" i="9"/>
  <c r="E184" i="9" s="1"/>
  <c r="B184" i="9" s="1"/>
  <c r="G180" i="9"/>
  <c r="E180" i="9" s="1"/>
  <c r="B180" i="9" s="1"/>
  <c r="G176" i="9"/>
  <c r="E176" i="9" s="1"/>
  <c r="B176" i="9" s="1"/>
  <c r="G172" i="9"/>
  <c r="E172" i="9" s="1"/>
  <c r="B172" i="9" s="1"/>
  <c r="G168" i="9"/>
  <c r="E168" i="9" s="1"/>
  <c r="B168" i="9" s="1"/>
  <c r="G185" i="9"/>
  <c r="E185" i="9" s="1"/>
  <c r="B185" i="9" s="1"/>
  <c r="G181" i="9"/>
  <c r="E181" i="9" s="1"/>
  <c r="B181" i="9" s="1"/>
  <c r="G177" i="9"/>
  <c r="E177" i="9" s="1"/>
  <c r="B177" i="9" s="1"/>
  <c r="G173" i="9"/>
  <c r="E173" i="9" s="1"/>
  <c r="B173" i="9" s="1"/>
  <c r="G169" i="9"/>
  <c r="E169" i="9" s="1"/>
  <c r="B169" i="9" s="1"/>
  <c r="G190" i="9"/>
  <c r="E190" i="9" s="1"/>
  <c r="B190" i="9" s="1"/>
  <c r="G183" i="9"/>
  <c r="E183" i="9" s="1"/>
  <c r="B183" i="9" s="1"/>
  <c r="G179" i="9"/>
  <c r="E179" i="9" s="1"/>
  <c r="B179" i="9" s="1"/>
  <c r="G175" i="9"/>
  <c r="E175" i="9" s="1"/>
  <c r="B175" i="9" s="1"/>
  <c r="G171" i="9"/>
  <c r="E171" i="9" s="1"/>
  <c r="B171" i="9" s="1"/>
  <c r="G167" i="9"/>
  <c r="E167" i="9" s="1"/>
  <c r="B167" i="9" s="1"/>
  <c r="G186" i="9"/>
  <c r="E186" i="9" s="1"/>
  <c r="B186" i="9" s="1"/>
  <c r="G182" i="9"/>
  <c r="E182" i="9" s="1"/>
  <c r="B182" i="9" s="1"/>
  <c r="G178" i="9"/>
  <c r="E178" i="9" s="1"/>
  <c r="B178" i="9" s="1"/>
  <c r="G174" i="9"/>
  <c r="E174" i="9" s="1"/>
  <c r="B174" i="9" s="1"/>
  <c r="G170" i="9"/>
  <c r="E170" i="9" s="1"/>
  <c r="B170" i="9" s="1"/>
  <c r="H166" i="9"/>
  <c r="I10" i="9"/>
  <c r="D24" i="8"/>
  <c r="C1499" i="1" s="1"/>
  <c r="B22" i="9"/>
  <c r="B30" i="9"/>
  <c r="B38" i="9"/>
  <c r="E143" i="9"/>
  <c r="B143" i="9" s="1"/>
  <c r="G290" i="9"/>
  <c r="F149" i="5"/>
  <c r="D5" i="6"/>
  <c r="F36" i="6"/>
  <c r="F115" i="6"/>
  <c r="D114" i="6"/>
  <c r="B42" i="9"/>
  <c r="B46" i="9"/>
  <c r="B50" i="9"/>
  <c r="B54" i="9"/>
  <c r="B58" i="9"/>
  <c r="B62" i="9"/>
  <c r="B66" i="9"/>
  <c r="B70" i="9"/>
  <c r="B74" i="9"/>
  <c r="B78" i="9"/>
  <c r="B82" i="9"/>
  <c r="B86" i="9"/>
  <c r="B90" i="9"/>
  <c r="B94" i="9"/>
  <c r="B98" i="9"/>
  <c r="B102" i="9"/>
  <c r="B106" i="9"/>
  <c r="B110" i="9"/>
  <c r="B114" i="9"/>
  <c r="B118" i="9"/>
  <c r="B122" i="9"/>
  <c r="B126" i="9"/>
  <c r="B130" i="9"/>
  <c r="B134" i="9"/>
  <c r="B138" i="9"/>
  <c r="B142" i="9"/>
  <c r="B275" i="9"/>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E125" i="9"/>
  <c r="B125" i="9" s="1"/>
  <c r="E129" i="9"/>
  <c r="B129" i="9" s="1"/>
  <c r="E133" i="9"/>
  <c r="B133" i="9" s="1"/>
  <c r="B39" i="9"/>
  <c r="B43" i="9"/>
  <c r="B47" i="9"/>
  <c r="B51" i="9"/>
  <c r="B55" i="9"/>
  <c r="B59" i="9"/>
  <c r="B63" i="9"/>
  <c r="B67" i="9"/>
  <c r="B71" i="9"/>
  <c r="B75" i="9"/>
  <c r="B79" i="9"/>
  <c r="B83" i="9"/>
  <c r="B87" i="9"/>
  <c r="B91" i="9"/>
  <c r="B95" i="9"/>
  <c r="B99" i="9"/>
  <c r="B103" i="9"/>
  <c r="B107" i="9"/>
  <c r="B111" i="9"/>
  <c r="B115" i="9"/>
  <c r="B119" i="9"/>
  <c r="B123" i="9"/>
  <c r="B127" i="9"/>
  <c r="B131" i="9"/>
  <c r="B135" i="9"/>
  <c r="B139" i="9"/>
  <c r="B146" i="9"/>
  <c r="E152" i="9"/>
  <c r="B152" i="9" s="1"/>
  <c r="E156" i="9"/>
  <c r="B156" i="9" s="1"/>
  <c r="B160" i="9"/>
  <c r="F218" i="9"/>
  <c r="B218" i="9" s="1"/>
  <c r="F234" i="9"/>
  <c r="B234" i="9" s="1"/>
  <c r="F245" i="9"/>
  <c r="B245" i="9" s="1"/>
  <c r="F250" i="9"/>
  <c r="B250" i="9" s="1"/>
  <c r="F261" i="9"/>
  <c r="B261" i="9" s="1"/>
  <c r="F266" i="9"/>
  <c r="B266" i="9" s="1"/>
  <c r="E159" i="9"/>
  <c r="B159" i="9" s="1"/>
  <c r="F217" i="9"/>
  <c r="B217" i="9" s="1"/>
  <c r="F222" i="9"/>
  <c r="B222" i="9" s="1"/>
  <c r="F233" i="9"/>
  <c r="B233" i="9" s="1"/>
  <c r="F238" i="9"/>
  <c r="B238" i="9" s="1"/>
  <c r="F254" i="9"/>
  <c r="B254" i="9" s="1"/>
  <c r="F265" i="9"/>
  <c r="B265" i="9" s="1"/>
  <c r="F270" i="9"/>
  <c r="B270" i="9" s="1"/>
  <c r="B255" i="9"/>
  <c r="B259" i="9"/>
  <c r="B263" i="9"/>
  <c r="B267" i="9"/>
  <c r="B271" i="9"/>
  <c r="E292" i="9"/>
  <c r="B292" i="9" s="1"/>
  <c r="E296" i="9"/>
  <c r="B296" i="9" s="1"/>
  <c r="E303" i="9"/>
  <c r="B303" i="9" s="1"/>
  <c r="E283" i="9"/>
  <c r="B283" i="9" s="1"/>
  <c r="B294" i="9"/>
  <c r="B298" i="9"/>
  <c r="F311" i="9"/>
  <c r="F177" i="5" l="1"/>
  <c r="D176" i="5"/>
  <c r="G307" i="9"/>
  <c r="E307" i="9" s="1"/>
  <c r="B307" i="9" s="1"/>
  <c r="H1436" i="1"/>
  <c r="I1439" i="1"/>
  <c r="H1437" i="1"/>
  <c r="B192" i="9"/>
  <c r="G1524" i="1"/>
  <c r="D43" i="8"/>
  <c r="I35" i="3" s="1"/>
  <c r="H1525" i="1"/>
  <c r="E350" i="4"/>
  <c r="D345" i="1" s="1"/>
  <c r="F133" i="4"/>
  <c r="H130" i="1"/>
  <c r="G130" i="1"/>
  <c r="H1154" i="1"/>
  <c r="G1154" i="1"/>
  <c r="E290" i="9"/>
  <c r="B290" i="9" s="1"/>
  <c r="D7" i="5"/>
  <c r="F12" i="5"/>
  <c r="D985" i="1"/>
  <c r="H21" i="3"/>
  <c r="C1046" i="1"/>
  <c r="F35" i="6"/>
  <c r="H25" i="3"/>
  <c r="C1329" i="1"/>
  <c r="F580" i="4"/>
  <c r="C574" i="1"/>
  <c r="G310" i="9"/>
  <c r="E310" i="9" s="1"/>
  <c r="B310" i="9" s="1"/>
  <c r="F206" i="5"/>
  <c r="C1183" i="1"/>
  <c r="E420" i="4"/>
  <c r="D415" i="1"/>
  <c r="C248" i="1"/>
  <c r="F252" i="4"/>
  <c r="F106" i="4"/>
  <c r="C102" i="1"/>
  <c r="G620" i="1"/>
  <c r="H620" i="1"/>
  <c r="H148" i="1"/>
  <c r="G148" i="1"/>
  <c r="H565" i="1"/>
  <c r="G565" i="1"/>
  <c r="H496" i="1"/>
  <c r="G496" i="1"/>
  <c r="H424" i="1"/>
  <c r="G424" i="1"/>
  <c r="H359" i="1"/>
  <c r="G359" i="1"/>
  <c r="G211" i="1"/>
  <c r="H211" i="1"/>
  <c r="H33" i="1"/>
  <c r="G33" i="1"/>
  <c r="I1466" i="1"/>
  <c r="F7" i="4"/>
  <c r="D6" i="4"/>
  <c r="C3" i="1"/>
  <c r="F245" i="5"/>
  <c r="C1222" i="1"/>
  <c r="D237" i="5"/>
  <c r="D175" i="5" s="1"/>
  <c r="I1440" i="1"/>
  <c r="I1450" i="1"/>
  <c r="E166" i="9"/>
  <c r="B166" i="9" s="1"/>
  <c r="G1481" i="1"/>
  <c r="H1481" i="1"/>
  <c r="I28" i="3"/>
  <c r="D1435" i="1"/>
  <c r="G309" i="9"/>
  <c r="E309" i="9" s="1"/>
  <c r="B309" i="9" s="1"/>
  <c r="F190" i="5"/>
  <c r="C1167" i="1"/>
  <c r="F529" i="4"/>
  <c r="C523" i="1"/>
  <c r="D528" i="4"/>
  <c r="F124" i="4"/>
  <c r="C120" i="1"/>
  <c r="E298" i="4"/>
  <c r="H472" i="1"/>
  <c r="G472" i="1"/>
  <c r="H41" i="1"/>
  <c r="G41" i="1"/>
  <c r="E314" i="9"/>
  <c r="I10" i="3" s="1"/>
  <c r="B315" i="9"/>
  <c r="H1227" i="1"/>
  <c r="G1227" i="1"/>
  <c r="G562" i="1"/>
  <c r="H562" i="1"/>
  <c r="H479" i="1"/>
  <c r="G479" i="1"/>
  <c r="H415" i="1"/>
  <c r="G415" i="1"/>
  <c r="H284" i="1"/>
  <c r="G284" i="1"/>
  <c r="H206" i="1"/>
  <c r="G206" i="1"/>
  <c r="G4" i="1"/>
  <c r="H4" i="1"/>
  <c r="I1464" i="1"/>
  <c r="I1446" i="1"/>
  <c r="D1065" i="1"/>
  <c r="E68" i="5"/>
  <c r="E6" i="4"/>
  <c r="I1462" i="1"/>
  <c r="I1458" i="1"/>
  <c r="F118" i="5"/>
  <c r="C1096" i="1"/>
  <c r="F196" i="4"/>
  <c r="C192" i="1"/>
  <c r="G317" i="9"/>
  <c r="E317" i="9" s="1"/>
  <c r="D141" i="6"/>
  <c r="F5" i="6"/>
  <c r="H24" i="3"/>
  <c r="C1299" i="1"/>
  <c r="H1499" i="1"/>
  <c r="G1499" i="1"/>
  <c r="D42" i="8"/>
  <c r="G1124" i="1"/>
  <c r="H1124" i="1"/>
  <c r="C638" i="1"/>
  <c r="F644" i="4"/>
  <c r="F224" i="4"/>
  <c r="C220" i="1"/>
  <c r="F82" i="4"/>
  <c r="C78" i="1"/>
  <c r="F134" i="5"/>
  <c r="C1112" i="1"/>
  <c r="F567" i="4"/>
  <c r="C561" i="1"/>
  <c r="E21" i="9"/>
  <c r="H1066" i="1"/>
  <c r="G1066" i="1"/>
  <c r="H346" i="1"/>
  <c r="G346" i="1"/>
  <c r="E237" i="5"/>
  <c r="F238" i="5"/>
  <c r="D1215" i="1"/>
  <c r="C637" i="1"/>
  <c r="F643" i="4"/>
  <c r="F50" i="4"/>
  <c r="C46" i="1"/>
  <c r="H1097" i="1"/>
  <c r="G1097" i="1"/>
  <c r="G549" i="1"/>
  <c r="H549" i="1"/>
  <c r="H463" i="1"/>
  <c r="G463" i="1"/>
  <c r="H397" i="1"/>
  <c r="G397" i="1"/>
  <c r="G259" i="1"/>
  <c r="H259" i="1"/>
  <c r="H173" i="1"/>
  <c r="G173" i="1"/>
  <c r="F163" i="4"/>
  <c r="D151" i="4"/>
  <c r="C159" i="1"/>
  <c r="F363" i="4"/>
  <c r="D350" i="4"/>
  <c r="C358" i="1"/>
  <c r="F459" i="4"/>
  <c r="C453" i="1"/>
  <c r="I1448" i="1"/>
  <c r="F114" i="6"/>
  <c r="H27" i="3"/>
  <c r="C1408" i="1"/>
  <c r="F176" i="5"/>
  <c r="H22" i="3"/>
  <c r="C1153" i="1"/>
  <c r="F213" i="9"/>
  <c r="F258" i="5"/>
  <c r="C1235" i="1"/>
  <c r="D587" i="1"/>
  <c r="E528" i="4"/>
  <c r="D6" i="5"/>
  <c r="H20" i="3"/>
  <c r="F7" i="5"/>
  <c r="C985" i="1"/>
  <c r="F311" i="4"/>
  <c r="C306" i="1"/>
  <c r="H990" i="1"/>
  <c r="G990" i="1"/>
  <c r="H193" i="1"/>
  <c r="G193" i="1"/>
  <c r="E151" i="4"/>
  <c r="H1453" i="1"/>
  <c r="G1453" i="1"/>
  <c r="C466" i="1"/>
  <c r="F472" i="4"/>
  <c r="D298" i="4"/>
  <c r="H593" i="1"/>
  <c r="G593" i="1"/>
  <c r="H509" i="1"/>
  <c r="G509" i="1"/>
  <c r="G460" i="1"/>
  <c r="H460" i="1"/>
  <c r="H391" i="1"/>
  <c r="G391" i="1"/>
  <c r="H255" i="1"/>
  <c r="G255" i="1"/>
  <c r="G160" i="1"/>
  <c r="H160" i="1"/>
  <c r="I1474" i="1"/>
  <c r="I31" i="3"/>
  <c r="D1469" i="1"/>
  <c r="C587" i="1"/>
  <c r="F593" i="4"/>
  <c r="D420" i="4"/>
  <c r="I1472" i="1"/>
  <c r="I1460" i="1"/>
  <c r="I1456" i="1"/>
  <c r="F484" i="4"/>
  <c r="C478" i="1"/>
  <c r="G312" i="9" l="1"/>
  <c r="E312" i="9" s="1"/>
  <c r="B312" i="9" s="1"/>
  <c r="C1518" i="1"/>
  <c r="G1518" i="1" s="1"/>
  <c r="H478" i="1"/>
  <c r="G478" i="1"/>
  <c r="H1469" i="1"/>
  <c r="G1469" i="1"/>
  <c r="F298" i="4"/>
  <c r="D407" i="4"/>
  <c r="C293" i="1"/>
  <c r="H985" i="1"/>
  <c r="G985" i="1"/>
  <c r="E636" i="4"/>
  <c r="D630" i="1" s="1"/>
  <c r="D522" i="1"/>
  <c r="C1152" i="1"/>
  <c r="H159" i="1"/>
  <c r="G159" i="1"/>
  <c r="H638" i="1"/>
  <c r="G638" i="1"/>
  <c r="G1167" i="1"/>
  <c r="H1167" i="1"/>
  <c r="G248" i="1"/>
  <c r="H248" i="1"/>
  <c r="G1329" i="1"/>
  <c r="H1329" i="1"/>
  <c r="D635" i="4"/>
  <c r="F420" i="4"/>
  <c r="C414" i="1"/>
  <c r="I17" i="3"/>
  <c r="E289" i="4"/>
  <c r="E290" i="4" s="1"/>
  <c r="D286" i="1" s="1"/>
  <c r="D147" i="1"/>
  <c r="B213" i="9"/>
  <c r="G358" i="1"/>
  <c r="H358" i="1"/>
  <c r="D289" i="4"/>
  <c r="F151" i="4"/>
  <c r="H17" i="3"/>
  <c r="C147" i="1"/>
  <c r="I23" i="3"/>
  <c r="D1214" i="1"/>
  <c r="E175" i="5"/>
  <c r="D1152" i="1" s="1"/>
  <c r="H1112" i="1"/>
  <c r="G1112" i="1"/>
  <c r="G220" i="1"/>
  <c r="H220" i="1"/>
  <c r="F141" i="6"/>
  <c r="H28" i="3"/>
  <c r="C1435" i="1"/>
  <c r="H1096" i="1"/>
  <c r="G1096" i="1"/>
  <c r="E412" i="4"/>
  <c r="I16" i="3"/>
  <c r="D2" i="1"/>
  <c r="D636" i="4"/>
  <c r="F528" i="4"/>
  <c r="C522" i="1"/>
  <c r="H3" i="1"/>
  <c r="G3" i="1"/>
  <c r="H102" i="1"/>
  <c r="G102" i="1"/>
  <c r="H637" i="1"/>
  <c r="G637" i="1"/>
  <c r="B21" i="9"/>
  <c r="H9" i="3"/>
  <c r="H1299" i="1"/>
  <c r="G1299" i="1"/>
  <c r="B317" i="9"/>
  <c r="E316" i="9"/>
  <c r="I21" i="3"/>
  <c r="D1046" i="1"/>
  <c r="G1046" i="1" s="1"/>
  <c r="E6" i="5"/>
  <c r="F6" i="5" s="1"/>
  <c r="E407" i="4"/>
  <c r="D402" i="1" s="1"/>
  <c r="D293" i="1"/>
  <c r="E408" i="4"/>
  <c r="D403" i="1" s="1"/>
  <c r="H523" i="1"/>
  <c r="G523" i="1"/>
  <c r="F237" i="5"/>
  <c r="H23" i="3"/>
  <c r="C1214" i="1"/>
  <c r="D290" i="4"/>
  <c r="D412" i="4"/>
  <c r="F6" i="4"/>
  <c r="H16" i="3"/>
  <c r="C2" i="1"/>
  <c r="D414" i="1"/>
  <c r="E635" i="4"/>
  <c r="D629" i="1" s="1"/>
  <c r="H574" i="1"/>
  <c r="G574" i="1"/>
  <c r="G466" i="1"/>
  <c r="H466" i="1"/>
  <c r="H306" i="1"/>
  <c r="G306" i="1"/>
  <c r="H1235" i="1"/>
  <c r="G1235" i="1"/>
  <c r="D408" i="4"/>
  <c r="F350" i="4"/>
  <c r="C345" i="1"/>
  <c r="H587" i="1"/>
  <c r="G587" i="1"/>
  <c r="G278" i="9"/>
  <c r="C984" i="1"/>
  <c r="H1153" i="1"/>
  <c r="G1153" i="1"/>
  <c r="G1408" i="1"/>
  <c r="H1408" i="1"/>
  <c r="H453" i="1"/>
  <c r="G453" i="1"/>
  <c r="H46" i="1"/>
  <c r="G46" i="1"/>
  <c r="G1215" i="1"/>
  <c r="H1215" i="1"/>
  <c r="H561" i="1"/>
  <c r="G561" i="1"/>
  <c r="H78" i="1"/>
  <c r="G78" i="1"/>
  <c r="K1450" i="9"/>
  <c r="G313" i="9"/>
  <c r="E313" i="9" s="1"/>
  <c r="B313" i="9" s="1"/>
  <c r="I34" i="3"/>
  <c r="C1517" i="1"/>
  <c r="H19" i="9"/>
  <c r="E19" i="9" s="1"/>
  <c r="B19" i="9" s="1"/>
  <c r="H192" i="1"/>
  <c r="G192" i="1"/>
  <c r="G1065" i="1"/>
  <c r="H1065" i="1"/>
  <c r="H120" i="1"/>
  <c r="G120" i="1"/>
  <c r="H1222" i="1"/>
  <c r="G1222" i="1"/>
  <c r="G1183" i="1"/>
  <c r="H1183" i="1"/>
  <c r="F68" i="5"/>
  <c r="H1518" i="1" l="1"/>
  <c r="G284" i="9"/>
  <c r="E284" i="9" s="1"/>
  <c r="B284" i="9" s="1"/>
  <c r="H1214" i="1"/>
  <c r="G1214" i="1"/>
  <c r="H278" i="9"/>
  <c r="E278" i="9" s="1"/>
  <c r="D984" i="1"/>
  <c r="G984" i="1" s="1"/>
  <c r="H1046" i="1"/>
  <c r="F636" i="4"/>
  <c r="C630" i="1"/>
  <c r="D413" i="4"/>
  <c r="D414" i="4" s="1"/>
  <c r="F289" i="4"/>
  <c r="C285" i="1"/>
  <c r="D291" i="4"/>
  <c r="G414" i="1"/>
  <c r="H414" i="1"/>
  <c r="F408" i="4"/>
  <c r="C403" i="1"/>
  <c r="H345" i="1"/>
  <c r="G345" i="1"/>
  <c r="D639" i="4"/>
  <c r="F412" i="4"/>
  <c r="C407" i="1"/>
  <c r="G147" i="1"/>
  <c r="H147" i="1"/>
  <c r="H1152" i="1"/>
  <c r="G1152" i="1"/>
  <c r="H293" i="1"/>
  <c r="G293" i="1"/>
  <c r="H1517" i="1"/>
  <c r="G1517" i="1"/>
  <c r="H11" i="3"/>
  <c r="H2" i="1"/>
  <c r="G2" i="1"/>
  <c r="F290" i="4"/>
  <c r="C286" i="1"/>
  <c r="H522" i="1"/>
  <c r="G522" i="1"/>
  <c r="E291" i="4"/>
  <c r="D287" i="1" s="1"/>
  <c r="D285" i="1"/>
  <c r="E413" i="4"/>
  <c r="F635" i="4"/>
  <c r="C629" i="1"/>
  <c r="F175" i="5"/>
  <c r="F407" i="4"/>
  <c r="C402" i="1"/>
  <c r="K3" i="9"/>
  <c r="I9" i="3"/>
  <c r="D407" i="1"/>
  <c r="E639" i="4"/>
  <c r="G1435" i="1"/>
  <c r="H1435" i="1"/>
  <c r="E311" i="9"/>
  <c r="H984" i="1" l="1"/>
  <c r="H8" i="3"/>
  <c r="M3" i="9" s="1"/>
  <c r="D640" i="4"/>
  <c r="D415" i="4"/>
  <c r="F413" i="4"/>
  <c r="C408" i="1"/>
  <c r="F414" i="4"/>
  <c r="C409" i="1"/>
  <c r="H403" i="1"/>
  <c r="G403" i="1"/>
  <c r="F291" i="4"/>
  <c r="C287" i="1"/>
  <c r="G630" i="1"/>
  <c r="H630" i="1"/>
  <c r="G286" i="1"/>
  <c r="H286" i="1"/>
  <c r="D633" i="1"/>
  <c r="H629" i="1"/>
  <c r="G629" i="1"/>
  <c r="B278" i="9"/>
  <c r="E277" i="9"/>
  <c r="F639" i="4"/>
  <c r="D641" i="4"/>
  <c r="C633" i="1"/>
  <c r="H285" i="1"/>
  <c r="G285" i="1"/>
  <c r="E640" i="4"/>
  <c r="E415" i="4"/>
  <c r="D410" i="1" s="1"/>
  <c r="D408" i="1"/>
  <c r="E414" i="4"/>
  <c r="D409" i="1" s="1"/>
  <c r="H402" i="1"/>
  <c r="G402" i="1"/>
  <c r="N3" i="9"/>
  <c r="I11" i="3"/>
  <c r="H407" i="1"/>
  <c r="G407" i="1"/>
  <c r="I8" i="3" l="1"/>
  <c r="G287" i="1"/>
  <c r="H287" i="1"/>
  <c r="G409" i="1"/>
  <c r="H409" i="1"/>
  <c r="F415" i="4"/>
  <c r="C410" i="1"/>
  <c r="E642" i="4"/>
  <c r="D634" i="1"/>
  <c r="F640" i="4"/>
  <c r="D642" i="4"/>
  <c r="C634" i="1"/>
  <c r="F641" i="4"/>
  <c r="C635" i="1"/>
  <c r="G633" i="1"/>
  <c r="H633" i="1"/>
  <c r="E641" i="4"/>
  <c r="H408" i="1"/>
  <c r="G408" i="1"/>
  <c r="F642" i="4" l="1"/>
  <c r="D646" i="4"/>
  <c r="C636" i="1"/>
  <c r="E645" i="4"/>
  <c r="D635" i="1"/>
  <c r="H635" i="1" s="1"/>
  <c r="G276" i="9"/>
  <c r="E276" i="9" s="1"/>
  <c r="B276" i="9" s="1"/>
  <c r="H634" i="1"/>
  <c r="G634" i="1"/>
  <c r="D636" i="1"/>
  <c r="E646" i="4"/>
  <c r="H410" i="1"/>
  <c r="G410" i="1"/>
  <c r="D645" i="4"/>
  <c r="G635" i="1" l="1"/>
  <c r="I19" i="3"/>
  <c r="D640" i="1"/>
  <c r="I18" i="3"/>
  <c r="D639" i="1"/>
  <c r="F645" i="4"/>
  <c r="H18" i="3"/>
  <c r="C639" i="1"/>
  <c r="H636" i="1"/>
  <c r="G636" i="1"/>
  <c r="F646" i="4"/>
  <c r="H19" i="3"/>
  <c r="C640" i="1"/>
  <c r="H7" i="3"/>
  <c r="H640" i="1" l="1"/>
  <c r="G640" i="1"/>
  <c r="H639" i="1"/>
  <c r="G639" i="1"/>
  <c r="J3" i="9"/>
  <c r="M272" i="9" l="1"/>
  <c r="L272" i="9"/>
  <c r="G274" i="9"/>
  <c r="H18" i="9"/>
  <c r="G18" i="9"/>
  <c r="G17" i="9"/>
  <c r="L16" i="9"/>
  <c r="J9" i="9"/>
  <c r="H15" i="9"/>
  <c r="I6" i="9"/>
  <c r="K12" i="9"/>
  <c r="H274" i="9"/>
  <c r="K8" i="9"/>
  <c r="I9" i="9"/>
  <c r="I12" i="9"/>
  <c r="J7" i="9"/>
  <c r="K13" i="9"/>
  <c r="I7" i="9"/>
  <c r="M16" i="9"/>
  <c r="I13" i="9"/>
  <c r="J8" i="9"/>
  <c r="J11" i="9"/>
  <c r="K6" i="9"/>
  <c r="I11" i="9"/>
  <c r="J6" i="9"/>
  <c r="J5" i="9"/>
  <c r="J17" i="9"/>
  <c r="H17" i="9"/>
  <c r="M15" i="9"/>
  <c r="J12" i="9"/>
  <c r="K7" i="9"/>
  <c r="K10" i="9"/>
  <c r="J10" i="9"/>
  <c r="K5" i="9"/>
  <c r="G16" i="9"/>
  <c r="G15" i="9"/>
  <c r="K11" i="9"/>
  <c r="I5" i="9"/>
  <c r="I8" i="9"/>
  <c r="K9" i="9"/>
  <c r="J13" i="9"/>
  <c r="L15" i="9"/>
  <c r="I17" i="9"/>
  <c r="H16" i="9"/>
  <c r="E18" i="9" l="1"/>
  <c r="B18" i="9" s="1"/>
  <c r="F15" i="9"/>
  <c r="F272" i="9"/>
  <c r="B272" i="9" s="1"/>
  <c r="E5" i="9"/>
  <c r="B5" i="9" s="1"/>
  <c r="E10" i="9"/>
  <c r="B10" i="9" s="1"/>
  <c r="E7" i="9"/>
  <c r="B7" i="9" s="1"/>
  <c r="E9" i="9"/>
  <c r="B9" i="9" s="1"/>
  <c r="E15" i="9"/>
  <c r="E11" i="9"/>
  <c r="B11" i="9" s="1"/>
  <c r="E13" i="9"/>
  <c r="B13" i="9" s="1"/>
  <c r="E8" i="9"/>
  <c r="B8" i="9" s="1"/>
  <c r="E16" i="9"/>
  <c r="E12" i="9"/>
  <c r="B12" i="9" s="1"/>
  <c r="F16" i="9"/>
  <c r="E274" i="9"/>
  <c r="E6" i="9"/>
  <c r="B6" i="9" s="1"/>
  <c r="E17" i="9"/>
  <c r="B17" i="9" s="1"/>
  <c r="F20" i="9" l="1"/>
  <c r="F14" i="9"/>
  <c r="B16" i="9"/>
  <c r="E4" i="9"/>
  <c r="B274" i="9"/>
  <c r="E20" i="9"/>
  <c r="I7" i="3" s="1"/>
  <c r="E14" i="9"/>
  <c r="B15"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<sst xmlns="http://schemas.openxmlformats.org/spreadsheetml/2006/main" count="4369" uniqueCount="3422">
  <si>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</si>
  <si>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</si>
  <si>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</si>
  <si>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</si>
  <si>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</si>
  <si>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</si>
  <si>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</si>
  <si>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</si>
  <si>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</si>
  <si>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</si>
  <si>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</si>
  <si>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</si>
  <si>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</si>
  <si>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</si>
  <si>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</si>
  <si>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</si>
  <si>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</si>
  <si>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</si>
  <si>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</si>
  <si>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</si>
  <si>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</si>
  <si>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</si>
  <si>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</si>
  <si>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</si>
  <si>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</si>
  <si>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</si>
  <si>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</si>
  <si>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</si>
  <si>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</si>
  <si>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</si>
  <si>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</si>
  <si>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USTANOVA REGIONALNA RAZVOJNA AGENCIJA KARLOVAČKE ŽUPANIJE</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</si>
  <si>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</si>
  <si>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</si>
  <si>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</si>
  <si>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</si>
  <si>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</si>
  <si>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</si>
  <si>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</si>
  <si>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</si>
  <si>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</si>
  <si>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</si>
  <si>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</si>
  <si>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</si>
  <si>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</si>
  <si>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</si>
  <si>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</si>
  <si>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</si>
  <si>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</si>
  <si>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50274 - JAVNA USTANOVA REGIONALNA RAZVOJNA AGENCIJA KARLOVAČKE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</si>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</sst>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837191.2</v>
      </c>
      <c r="D2" s="6">
        <f>'PR-RAS'!E6</f>
        <v>757211.19</v>
      </c>
      <c r="E2" s="6">
        <v>0</v>
      </c>
      <c r="F2" s="6">
        <v>0</v>
      </c>
      <c r="G2" s="7">
        <f t="shared" ref="G2:G264" si="0">(B2/1000)*(C2*1+D2*2)</f>
        <v>2351.6135800000002</v>
      </c>
      <c r="H2" s="7">
        <f t="shared" ref="H2:H264" si="1">ABS(C2-ROUND(C2,0))+ABS(D2-ROUND(D2,0))</f>
        <v>0.38999999989755452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349522.83999999997</v>
      </c>
      <c r="D46" s="1">
        <f>'PR-RAS'!E50</f>
        <v>480553.61</v>
      </c>
      <c r="E46" s="1">
        <v>0</v>
      </c>
      <c r="F46" s="1">
        <v>0</v>
      </c>
      <c r="G46" s="2">
        <f t="shared" si="0"/>
        <v>58978.352700000003</v>
      </c>
      <c r="H46" s="2">
        <f t="shared" si="1"/>
        <v>0.55000000004656613</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28115.040000000001</v>
      </c>
      <c r="D50" s="1">
        <f>'PR-RAS'!E54</f>
        <v>30400</v>
      </c>
      <c r="E50" s="1">
        <v>0</v>
      </c>
      <c r="F50" s="1">
        <v>0</v>
      </c>
      <c r="G50" s="2">
        <f t="shared" si="0"/>
        <v>4356.8369600000005</v>
      </c>
      <c r="H50" s="2">
        <f t="shared" si="1"/>
        <v>4.0000000000873115E-2</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28115.040000000001</v>
      </c>
      <c r="D53" s="1">
        <f>'PR-RAS'!E57</f>
        <v>30400</v>
      </c>
      <c r="E53" s="1">
        <v>0</v>
      </c>
      <c r="F53" s="1">
        <v>0</v>
      </c>
      <c r="G53" s="2">
        <f t="shared" si="0"/>
        <v>4623.5820800000001</v>
      </c>
      <c r="H53" s="2">
        <f t="shared" si="1"/>
        <v>4.0000000000873115E-2</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20327.330000000002</v>
      </c>
      <c r="D64" s="1">
        <f>'PR-RAS'!E68</f>
        <v>80875.039999999994</v>
      </c>
      <c r="E64" s="1">
        <v>0</v>
      </c>
      <c r="F64" s="1">
        <v>0</v>
      </c>
      <c r="G64" s="2">
        <f t="shared" si="0"/>
        <v>11470.876829999999</v>
      </c>
      <c r="H64" s="2">
        <f t="shared" si="1"/>
        <v>0.36999999999534339</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20327.330000000002</v>
      </c>
      <c r="D65" s="1">
        <f>'PR-RAS'!E69</f>
        <v>80875.039999999994</v>
      </c>
      <c r="E65" s="1">
        <v>0</v>
      </c>
      <c r="F65" s="1">
        <v>0</v>
      </c>
      <c r="G65" s="2">
        <f t="shared" si="0"/>
        <v>11652.954239999999</v>
      </c>
      <c r="H65" s="2">
        <f t="shared" si="1"/>
        <v>0.36999999999534339</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301080.46999999997</v>
      </c>
      <c r="D70" s="1">
        <f>'PR-RAS'!E74</f>
        <v>369278.57</v>
      </c>
      <c r="E70" s="1">
        <v>0</v>
      </c>
      <c r="F70" s="1">
        <v>0</v>
      </c>
      <c r="G70" s="2">
        <f t="shared" si="0"/>
        <v>71734.995090000011</v>
      </c>
      <c r="H70" s="2">
        <f t="shared" si="1"/>
        <v>0.8999999999650754</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301080.46999999997</v>
      </c>
      <c r="D71" s="1">
        <f>'PR-RAS'!E75</f>
        <v>369278.57</v>
      </c>
      <c r="E71" s="1">
        <v>0</v>
      </c>
      <c r="F71" s="1">
        <v>0</v>
      </c>
      <c r="G71" s="2">
        <f t="shared" si="0"/>
        <v>72774.632700000002</v>
      </c>
      <c r="H71" s="2">
        <f t="shared" si="1"/>
        <v>0.8999999999650754</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487668.36</v>
      </c>
      <c r="D129" s="1">
        <f>'PR-RAS'!E133</f>
        <v>276657.57999999996</v>
      </c>
      <c r="E129" s="1">
        <v>0</v>
      </c>
      <c r="F129" s="1">
        <v>0</v>
      </c>
      <c r="G129" s="2">
        <f t="shared" si="0"/>
        <v>133245.89056</v>
      </c>
      <c r="H129" s="2">
        <f t="shared" si="1"/>
        <v>0.78000000002793968</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487668.36</v>
      </c>
      <c r="D130" s="1">
        <f>'PR-RAS'!E134</f>
        <v>276657.57999999996</v>
      </c>
      <c r="E130" s="1">
        <v>0</v>
      </c>
      <c r="F130" s="1">
        <v>0</v>
      </c>
      <c r="G130" s="2">
        <f t="shared" si="0"/>
        <v>134286.87407999998</v>
      </c>
      <c r="H130" s="2">
        <f t="shared" si="1"/>
        <v>0.78000000002793968</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487185.66</v>
      </c>
      <c r="D131" s="1">
        <f>'PR-RAS'!E135</f>
        <v>276491.36</v>
      </c>
      <c r="E131" s="1">
        <v>0</v>
      </c>
      <c r="F131" s="1">
        <v>0</v>
      </c>
      <c r="G131" s="2">
        <f t="shared" si="0"/>
        <v>135221.88939999999</v>
      </c>
      <c r="H131" s="2">
        <f t="shared" si="1"/>
        <v>0.70000000001164153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482.7</v>
      </c>
      <c r="D132" s="1">
        <f>'PR-RAS'!E136</f>
        <v>166.22</v>
      </c>
      <c r="E132" s="1">
        <v>0</v>
      </c>
      <c r="F132" s="1">
        <v>0</v>
      </c>
      <c r="G132" s="2">
        <f t="shared" si="0"/>
        <v>106.78334</v>
      </c>
      <c r="H132" s="2">
        <f t="shared" si="1"/>
        <v>0.52000000000001023</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878048.55999999994</v>
      </c>
      <c r="D147" s="1">
        <f>'PR-RAS'!E151</f>
        <v>659617.86</v>
      </c>
      <c r="E147" s="1">
        <v>0</v>
      </c>
      <c r="F147" s="1">
        <v>0</v>
      </c>
      <c r="G147" s="2">
        <f t="shared" si="0"/>
        <v>320803.50487999996</v>
      </c>
      <c r="H147" s="2">
        <f t="shared" si="1"/>
        <v>0.58000000007450581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488309.58999999997</v>
      </c>
      <c r="D148" s="1">
        <f>'PR-RAS'!E152</f>
        <v>521633.51</v>
      </c>
      <c r="E148" s="1">
        <v>0</v>
      </c>
      <c r="F148" s="1">
        <v>0</v>
      </c>
      <c r="G148" s="2">
        <f t="shared" si="0"/>
        <v>225141.76166999998</v>
      </c>
      <c r="H148" s="2">
        <f t="shared" si="1"/>
        <v>0.90000000002328306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380242.85</v>
      </c>
      <c r="D149" s="1">
        <f>'PR-RAS'!E153</f>
        <v>416039.94</v>
      </c>
      <c r="E149" s="1">
        <v>0</v>
      </c>
      <c r="F149" s="1">
        <v>0</v>
      </c>
      <c r="G149" s="2">
        <f t="shared" si="0"/>
        <v>179423.76403999998</v>
      </c>
      <c r="H149" s="2">
        <f t="shared" si="1"/>
        <v>0.21000000002095476</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380242.85</v>
      </c>
      <c r="D150" s="1">
        <f>'PR-RAS'!E154</f>
        <v>416039.94</v>
      </c>
      <c r="E150" s="1">
        <v>0</v>
      </c>
      <c r="F150" s="1">
        <v>0</v>
      </c>
      <c r="G150" s="2">
        <f t="shared" si="0"/>
        <v>180636.08676999999</v>
      </c>
      <c r="H150" s="2">
        <f t="shared" si="1"/>
        <v>0.21000000002095476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48519.62</v>
      </c>
      <c r="D154" s="1">
        <f>'PR-RAS'!E158</f>
        <v>40057.14</v>
      </c>
      <c r="E154" s="1">
        <v>0</v>
      </c>
      <c r="F154" s="1">
        <v>0</v>
      </c>
      <c r="G154" s="2">
        <f t="shared" si="0"/>
        <v>19680.986699999998</v>
      </c>
      <c r="H154" s="2">
        <f t="shared" si="1"/>
        <v>0.51999999999679858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59547.12</v>
      </c>
      <c r="D155" s="1">
        <f>'PR-RAS'!E159</f>
        <v>65536.429999999993</v>
      </c>
      <c r="E155" s="1">
        <v>0</v>
      </c>
      <c r="F155" s="1">
        <v>0</v>
      </c>
      <c r="G155" s="2">
        <f t="shared" si="0"/>
        <v>29355.476919999997</v>
      </c>
      <c r="H155" s="2">
        <f t="shared" si="1"/>
        <v>0.54999999999563443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59547.12</v>
      </c>
      <c r="D157" s="1">
        <f>'PR-RAS'!E161</f>
        <v>65536.429999999993</v>
      </c>
      <c r="E157" s="1">
        <v>0</v>
      </c>
      <c r="F157" s="1">
        <v>0</v>
      </c>
      <c r="G157" s="2">
        <f t="shared" si="0"/>
        <v>29736.716879999996</v>
      </c>
      <c r="H157" s="2">
        <f t="shared" si="1"/>
        <v>0.54999999999563443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196516.98</v>
      </c>
      <c r="D159" s="1">
        <f>'PR-RAS'!E163</f>
        <v>137675.4</v>
      </c>
      <c r="E159" s="1">
        <v>0</v>
      </c>
      <c r="F159" s="1">
        <v>0</v>
      </c>
      <c r="G159" s="2">
        <f t="shared" si="0"/>
        <v>74555.109240000005</v>
      </c>
      <c r="H159" s="2">
        <f t="shared" si="1"/>
        <v>0.41999999998370185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21231.550000000003</v>
      </c>
      <c r="D160" s="1">
        <f>'PR-RAS'!E164</f>
        <v>21610.989999999998</v>
      </c>
      <c r="E160" s="1">
        <v>0</v>
      </c>
      <c r="F160" s="1">
        <v>0</v>
      </c>
      <c r="G160" s="2">
        <f t="shared" si="0"/>
        <v>10248.111269999999</v>
      </c>
      <c r="H160" s="2">
        <f t="shared" si="1"/>
        <v>0.45999999999912689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3199.45</v>
      </c>
      <c r="D161" s="1">
        <f>'PR-RAS'!E165</f>
        <v>1863.83</v>
      </c>
      <c r="E161" s="1">
        <v>0</v>
      </c>
      <c r="F161" s="1">
        <v>0</v>
      </c>
      <c r="G161" s="2">
        <f t="shared" si="0"/>
        <v>1108.3376000000001</v>
      </c>
      <c r="H161" s="2">
        <f t="shared" si="1"/>
        <v>0.61999999999989086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14316.02</v>
      </c>
      <c r="D162" s="1">
        <f>'PR-RAS'!E166</f>
        <v>17785.91</v>
      </c>
      <c r="E162" s="1">
        <v>0</v>
      </c>
      <c r="F162" s="1">
        <v>0</v>
      </c>
      <c r="G162" s="2">
        <f t="shared" si="0"/>
        <v>8031.9422399999994</v>
      </c>
      <c r="H162" s="2">
        <f t="shared" si="1"/>
        <v>0.11000000000058208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3716.08</v>
      </c>
      <c r="D163" s="1">
        <f>'PR-RAS'!E167</f>
        <v>1756.77</v>
      </c>
      <c r="E163" s="1">
        <v>0</v>
      </c>
      <c r="F163" s="1">
        <v>0</v>
      </c>
      <c r="G163" s="2">
        <f t="shared" si="0"/>
        <v>1171.1984400000001</v>
      </c>
      <c r="H163" s="2">
        <f t="shared" si="1"/>
        <v>0.30999999999994543</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204.48</v>
      </c>
      <c r="E164" s="1">
        <v>0</v>
      </c>
      <c r="F164" s="1">
        <v>0</v>
      </c>
      <c r="G164" s="2">
        <f t="shared" si="0"/>
        <v>66.660479999999993</v>
      </c>
      <c r="H164" s="2">
        <f t="shared" si="1"/>
        <v>0.47999999999998977</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16073.17</v>
      </c>
      <c r="D165" s="1">
        <f>'PR-RAS'!E169</f>
        <v>15835.65</v>
      </c>
      <c r="E165" s="1">
        <v>0</v>
      </c>
      <c r="F165" s="1">
        <v>0</v>
      </c>
      <c r="G165" s="2">
        <f t="shared" si="0"/>
        <v>7830.0930800000006</v>
      </c>
      <c r="H165" s="2">
        <f t="shared" si="1"/>
        <v>0.52000000000043656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6476.28</v>
      </c>
      <c r="D166" s="1">
        <f>'PR-RAS'!E170</f>
        <v>4699.33</v>
      </c>
      <c r="E166" s="1">
        <v>0</v>
      </c>
      <c r="F166" s="1">
        <v>0</v>
      </c>
      <c r="G166" s="2">
        <f t="shared" si="0"/>
        <v>2619.3651</v>
      </c>
      <c r="H166" s="2">
        <f t="shared" si="1"/>
        <v>0.60999999999967258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8648.7900000000009</v>
      </c>
      <c r="D168" s="1">
        <f>'PR-RAS'!E172</f>
        <v>9310.25</v>
      </c>
      <c r="E168" s="1">
        <v>0</v>
      </c>
      <c r="F168" s="1">
        <v>0</v>
      </c>
      <c r="G168" s="2">
        <f t="shared" si="0"/>
        <v>4553.9714300000005</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948.1</v>
      </c>
      <c r="D170" s="1">
        <f>'PR-RAS'!E174</f>
        <v>1826.07</v>
      </c>
      <c r="E170" s="1">
        <v>0</v>
      </c>
      <c r="F170" s="1">
        <v>0</v>
      </c>
      <c r="G170" s="2">
        <f t="shared" si="0"/>
        <v>777.44056</v>
      </c>
      <c r="H170" s="2">
        <f t="shared" si="1"/>
        <v>0.16999999999995907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141505.52000000002</v>
      </c>
      <c r="D173" s="1">
        <f>'PR-RAS'!E177</f>
        <v>80816.579999999987</v>
      </c>
      <c r="E173" s="1">
        <v>0</v>
      </c>
      <c r="F173" s="1">
        <v>0</v>
      </c>
      <c r="G173" s="2">
        <f t="shared" si="0"/>
        <v>52139.852959999997</v>
      </c>
      <c r="H173" s="2">
        <f t="shared" si="1"/>
        <v>0.89999999999417923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9221.2900000000009</v>
      </c>
      <c r="D174" s="1">
        <f>'PR-RAS'!E178</f>
        <v>9636.18</v>
      </c>
      <c r="E174" s="1">
        <v>0</v>
      </c>
      <c r="F174" s="1">
        <v>0</v>
      </c>
      <c r="G174" s="2">
        <f t="shared" si="0"/>
        <v>4929.4014500000003</v>
      </c>
      <c r="H174" s="2">
        <f t="shared" si="1"/>
        <v>0.47000000000116415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1648.46</v>
      </c>
      <c r="D175" s="1">
        <f>'PR-RAS'!E179</f>
        <v>2498.48</v>
      </c>
      <c r="E175" s="1">
        <v>0</v>
      </c>
      <c r="F175" s="1">
        <v>0</v>
      </c>
      <c r="G175" s="2">
        <f t="shared" si="0"/>
        <v>1156.3030799999999</v>
      </c>
      <c r="H175" s="2">
        <f t="shared" si="1"/>
        <v>0.94000000000005457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16427.14</v>
      </c>
      <c r="D176" s="1">
        <f>'PR-RAS'!E180</f>
        <v>22571.09</v>
      </c>
      <c r="E176" s="1">
        <v>0</v>
      </c>
      <c r="F176" s="1">
        <v>0</v>
      </c>
      <c r="G176" s="2">
        <f t="shared" si="0"/>
        <v>10774.630999999999</v>
      </c>
      <c r="H176" s="2">
        <f t="shared" si="1"/>
        <v>0.22999999999956344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2373.5100000000002</v>
      </c>
      <c r="D177" s="1">
        <f>'PR-RAS'!E181</f>
        <v>2496.06</v>
      </c>
      <c r="E177" s="1">
        <v>0</v>
      </c>
      <c r="F177" s="1">
        <v>0</v>
      </c>
      <c r="G177" s="2">
        <f t="shared" si="0"/>
        <v>1296.35088</v>
      </c>
      <c r="H177" s="2">
        <f t="shared" si="1"/>
        <v>0.54999999999972715</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13664.44</v>
      </c>
      <c r="D178" s="1">
        <f>'PR-RAS'!E182</f>
        <v>12789.03</v>
      </c>
      <c r="E178" s="1">
        <v>0</v>
      </c>
      <c r="F178" s="1">
        <v>0</v>
      </c>
      <c r="G178" s="2">
        <f t="shared" si="0"/>
        <v>6945.9224999999997</v>
      </c>
      <c r="H178" s="2">
        <f t="shared" si="1"/>
        <v>0.47000000000116415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3359.21</v>
      </c>
      <c r="D179" s="1">
        <f>'PR-RAS'!E183</f>
        <v>0</v>
      </c>
      <c r="E179" s="1">
        <v>0</v>
      </c>
      <c r="F179" s="1">
        <v>0</v>
      </c>
      <c r="G179" s="2">
        <f t="shared" si="0"/>
        <v>597.93938000000003</v>
      </c>
      <c r="H179" s="2">
        <f t="shared" si="1"/>
        <v>0.21000000000003638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71997.27</v>
      </c>
      <c r="D180" s="1">
        <f>'PR-RAS'!E184</f>
        <v>11996.59</v>
      </c>
      <c r="E180" s="1">
        <v>0</v>
      </c>
      <c r="F180" s="1">
        <v>0</v>
      </c>
      <c r="G180" s="2">
        <f t="shared" si="0"/>
        <v>17182.290550000002</v>
      </c>
      <c r="H180" s="2">
        <f t="shared" si="1"/>
        <v>0.68000000000392902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12884</v>
      </c>
      <c r="D181" s="1">
        <f>'PR-RAS'!E185</f>
        <v>11562.14</v>
      </c>
      <c r="E181" s="1">
        <v>0</v>
      </c>
      <c r="F181" s="1">
        <v>0</v>
      </c>
      <c r="G181" s="2">
        <f t="shared" si="0"/>
        <v>6481.4903999999997</v>
      </c>
      <c r="H181" s="2">
        <f t="shared" si="1"/>
        <v>0.13999999999941792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9930.2000000000007</v>
      </c>
      <c r="D182" s="1">
        <f>'PR-RAS'!E186</f>
        <v>7267.01</v>
      </c>
      <c r="E182" s="1">
        <v>0</v>
      </c>
      <c r="F182" s="1">
        <v>0</v>
      </c>
      <c r="G182" s="2">
        <f t="shared" si="0"/>
        <v>4428.0238200000003</v>
      </c>
      <c r="H182" s="2">
        <f t="shared" si="1"/>
        <v>0.21000000000094587</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17706.739999999998</v>
      </c>
      <c r="D184" s="1">
        <f>'PR-RAS'!E188</f>
        <v>19412.18</v>
      </c>
      <c r="E184" s="1">
        <v>0</v>
      </c>
      <c r="F184" s="1">
        <v>0</v>
      </c>
      <c r="G184" s="2">
        <f t="shared" si="0"/>
        <v>10345.1913</v>
      </c>
      <c r="H184" s="2">
        <f t="shared" si="1"/>
        <v>0.44000000000232831</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7635.57</v>
      </c>
      <c r="D185" s="1">
        <f>'PR-RAS'!E189</f>
        <v>7618.56</v>
      </c>
      <c r="E185" s="1">
        <v>0</v>
      </c>
      <c r="F185" s="1">
        <v>0</v>
      </c>
      <c r="G185" s="2">
        <f t="shared" si="0"/>
        <v>4208.5749599999999</v>
      </c>
      <c r="H185" s="2">
        <f t="shared" si="1"/>
        <v>0.86999999999989086</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1317.55</v>
      </c>
      <c r="D186" s="1">
        <f>'PR-RAS'!E190</f>
        <v>1389.23</v>
      </c>
      <c r="E186" s="1">
        <v>0</v>
      </c>
      <c r="F186" s="1">
        <v>0</v>
      </c>
      <c r="G186" s="2">
        <f t="shared" si="0"/>
        <v>757.76184999999998</v>
      </c>
      <c r="H186" s="2">
        <f t="shared" si="1"/>
        <v>0.68000000000006366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6450.96</v>
      </c>
      <c r="D187" s="1">
        <f>'PR-RAS'!E191</f>
        <v>7577.05</v>
      </c>
      <c r="E187" s="1">
        <v>0</v>
      </c>
      <c r="F187" s="1">
        <v>0</v>
      </c>
      <c r="G187" s="2">
        <f t="shared" si="0"/>
        <v>4018.5411600000002</v>
      </c>
      <c r="H187" s="2">
        <f t="shared" si="1"/>
        <v>9.0000000000145519E-2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118.79</v>
      </c>
      <c r="D189" s="1">
        <f>'PR-RAS'!E193</f>
        <v>538.75</v>
      </c>
      <c r="E189" s="1">
        <v>0</v>
      </c>
      <c r="F189" s="1">
        <v>0</v>
      </c>
      <c r="G189" s="2">
        <f t="shared" si="0"/>
        <v>224.90251999999998</v>
      </c>
      <c r="H189" s="2">
        <f t="shared" si="1"/>
        <v>0.45999999999999375</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66.36</v>
      </c>
      <c r="D190" s="1">
        <f>'PR-RAS'!E194</f>
        <v>0</v>
      </c>
      <c r="E190" s="1">
        <v>0</v>
      </c>
      <c r="F190" s="1">
        <v>0</v>
      </c>
      <c r="G190" s="2">
        <f t="shared" si="0"/>
        <v>12.54204</v>
      </c>
      <c r="H190" s="2">
        <f t="shared" si="1"/>
        <v>0.35999999999999943</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2117.5100000000002</v>
      </c>
      <c r="D191" s="1">
        <f>'PR-RAS'!E195</f>
        <v>2288.59</v>
      </c>
      <c r="E191" s="1">
        <v>0</v>
      </c>
      <c r="F191" s="1">
        <v>0</v>
      </c>
      <c r="G191" s="2">
        <f t="shared" si="0"/>
        <v>1271.9911000000002</v>
      </c>
      <c r="H191" s="2">
        <f t="shared" si="1"/>
        <v>0.8999999999996362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193221.99</v>
      </c>
      <c r="D192" s="1">
        <f>'PR-RAS'!E196</f>
        <v>308.95</v>
      </c>
      <c r="E192" s="1">
        <v>0</v>
      </c>
      <c r="F192" s="1">
        <v>0</v>
      </c>
      <c r="G192" s="2">
        <f t="shared" si="0"/>
        <v>37023.418989999998</v>
      </c>
      <c r="H192" s="2">
        <f t="shared" si="1"/>
        <v>6.0000000009324594E-2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193221.99</v>
      </c>
      <c r="D206" s="1">
        <f>'PR-RAS'!E210</f>
        <v>308.95</v>
      </c>
      <c r="E206" s="1">
        <v>0</v>
      </c>
      <c r="F206" s="1">
        <v>0</v>
      </c>
      <c r="G206" s="2">
        <f t="shared" si="0"/>
        <v>39737.177449999996</v>
      </c>
      <c r="H206" s="2">
        <f t="shared" si="1"/>
        <v>6.0000000009324594E-2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353.91</v>
      </c>
      <c r="D207" s="1">
        <f>'PR-RAS'!E211</f>
        <v>308.95</v>
      </c>
      <c r="E207" s="1">
        <v>0</v>
      </c>
      <c r="F207" s="1">
        <v>0</v>
      </c>
      <c r="G207" s="2">
        <f t="shared" si="0"/>
        <v>200.19285999999997</v>
      </c>
      <c r="H207" s="2">
        <f t="shared" si="1"/>
        <v>0.13999999999998636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192868.08</v>
      </c>
      <c r="D210" s="1">
        <f>'PR-RAS'!E214</f>
        <v>0</v>
      </c>
      <c r="E210" s="1">
        <v>0</v>
      </c>
      <c r="F210" s="1">
        <v>0</v>
      </c>
      <c r="G210" s="2">
        <f t="shared" si="0"/>
        <v>40309.428719999996</v>
      </c>
      <c r="H210" s="2">
        <f t="shared" si="1"/>
        <v>7.9999999987194315E-2</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878048.55999999994</v>
      </c>
      <c r="D285" s="1">
        <f>'PR-RAS'!E289</f>
        <v>659617.86</v>
      </c>
      <c r="E285" s="1">
        <v>0</v>
      </c>
      <c r="F285" s="1">
        <v>0</v>
      </c>
      <c r="G285" s="2">
        <f t="shared" si="8"/>
        <v>624028.73551999987</v>
      </c>
      <c r="H285" s="2">
        <f t="shared" si="9"/>
        <v>0.58000000007450581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97593.329999999958</v>
      </c>
      <c r="E286" s="1">
        <v>0</v>
      </c>
      <c r="F286" s="1">
        <v>0</v>
      </c>
      <c r="G286" s="2">
        <f t="shared" si="8"/>
        <v>55628.198099999972</v>
      </c>
      <c r="H286" s="2">
        <f t="shared" si="9"/>
        <v>0.32999999995809048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40857.359999999986</v>
      </c>
      <c r="D287" s="1">
        <f>'PR-RAS'!E291</f>
        <v>0</v>
      </c>
      <c r="E287" s="1">
        <v>0</v>
      </c>
      <c r="F287" s="1">
        <v>0</v>
      </c>
      <c r="G287" s="2">
        <f t="shared" si="8"/>
        <v>11685.204959999995</v>
      </c>
      <c r="H287" s="2">
        <f t="shared" si="9"/>
        <v>0.35999999998603016</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332309.38</v>
      </c>
      <c r="D288" s="1">
        <f>'PR-RAS'!E292</f>
        <v>280901.5</v>
      </c>
      <c r="E288" s="1">
        <v>0</v>
      </c>
      <c r="F288" s="1">
        <v>0</v>
      </c>
      <c r="G288" s="2">
        <f t="shared" si="8"/>
        <v>256610.25305999999</v>
      </c>
      <c r="H288" s="2">
        <f t="shared" si="9"/>
        <v>0.88000000000465661</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10550.52</v>
      </c>
      <c r="D345" s="1">
        <f>'PR-RAS'!E350</f>
        <v>12809.84</v>
      </c>
      <c r="E345" s="1">
        <v>0</v>
      </c>
      <c r="F345" s="1">
        <v>0</v>
      </c>
      <c r="G345" s="2">
        <f t="shared" si="8"/>
        <v>12442.548799999999</v>
      </c>
      <c r="H345" s="2">
        <f t="shared" si="9"/>
        <v>0.63999999999941792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3224.17</v>
      </c>
      <c r="D346" s="1">
        <f>'PR-RAS'!E351</f>
        <v>1150</v>
      </c>
      <c r="E346" s="1">
        <v>0</v>
      </c>
      <c r="F346" s="1">
        <v>0</v>
      </c>
      <c r="G346" s="2">
        <f t="shared" si="8"/>
        <v>1905.8386499999999</v>
      </c>
      <c r="H346" s="2">
        <f t="shared" si="9"/>
        <v>0.17000000000007276</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3224.17</v>
      </c>
      <c r="D351" s="1">
        <f>'PR-RAS'!E356</f>
        <v>1150</v>
      </c>
      <c r="E351" s="1">
        <v>0</v>
      </c>
      <c r="F351" s="1">
        <v>0</v>
      </c>
      <c r="G351" s="2">
        <f t="shared" si="8"/>
        <v>1933.4594999999999</v>
      </c>
      <c r="H351" s="2">
        <f t="shared" si="9"/>
        <v>0.17000000000007276</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3224.17</v>
      </c>
      <c r="D354" s="1">
        <f>'PR-RAS'!E359</f>
        <v>1150</v>
      </c>
      <c r="E354" s="1">
        <v>0</v>
      </c>
      <c r="F354" s="1">
        <v>0</v>
      </c>
      <c r="G354" s="2">
        <f t="shared" si="8"/>
        <v>1950.0320099999999</v>
      </c>
      <c r="H354" s="2">
        <f t="shared" si="9"/>
        <v>0.17000000000007276</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7326.35</v>
      </c>
      <c r="D358" s="1">
        <f>'PR-RAS'!E363</f>
        <v>11659.84</v>
      </c>
      <c r="E358" s="1">
        <v>0</v>
      </c>
      <c r="F358" s="1">
        <v>0</v>
      </c>
      <c r="G358" s="2">
        <f t="shared" si="8"/>
        <v>10940.63271</v>
      </c>
      <c r="H358" s="2">
        <f t="shared" si="9"/>
        <v>0.51000000000021828</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7326.35</v>
      </c>
      <c r="D364" s="1">
        <f>'PR-RAS'!E369</f>
        <v>11659.84</v>
      </c>
      <c r="E364" s="1">
        <v>0</v>
      </c>
      <c r="F364" s="1">
        <v>0</v>
      </c>
      <c r="G364" s="2">
        <f t="shared" si="8"/>
        <v>11124.508889999999</v>
      </c>
      <c r="H364" s="2">
        <f t="shared" si="9"/>
        <v>0.51000000000021828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4156.37</v>
      </c>
      <c r="D365" s="1">
        <f>'PR-RAS'!E370</f>
        <v>10443.75</v>
      </c>
      <c r="E365" s="1">
        <v>0</v>
      </c>
      <c r="F365" s="1">
        <v>0</v>
      </c>
      <c r="G365" s="2">
        <f t="shared" si="8"/>
        <v>9115.9686799999999</v>
      </c>
      <c r="H365" s="2">
        <f t="shared" si="9"/>
        <v>0.61999999999989086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891.13</v>
      </c>
      <c r="D367" s="1">
        <f>'PR-RAS'!E372</f>
        <v>0</v>
      </c>
      <c r="E367" s="1">
        <v>0</v>
      </c>
      <c r="F367" s="1">
        <v>0</v>
      </c>
      <c r="G367" s="2">
        <f t="shared" si="8"/>
        <v>326.15357999999998</v>
      </c>
      <c r="H367" s="2">
        <f t="shared" si="9"/>
        <v>0.12999999999999545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1115.55</v>
      </c>
      <c r="E369" s="1">
        <v>0</v>
      </c>
      <c r="F369" s="1">
        <v>0</v>
      </c>
      <c r="G369" s="2">
        <f t="shared" si="8"/>
        <v>821.04480000000001</v>
      </c>
      <c r="H369" s="2">
        <f t="shared" si="9"/>
        <v>0.45000000000004547</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2278.85</v>
      </c>
      <c r="D371" s="1">
        <f>'PR-RAS'!E376</f>
        <v>100.54</v>
      </c>
      <c r="E371" s="1">
        <v>0</v>
      </c>
      <c r="F371" s="1">
        <v>0</v>
      </c>
      <c r="G371" s="2">
        <f t="shared" si="8"/>
        <v>917.57409999999993</v>
      </c>
      <c r="H371" s="2">
        <f t="shared" si="9"/>
        <v>0.6100000000000847</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10550.52</v>
      </c>
      <c r="D403" s="1">
        <f>'PR-RAS'!E408</f>
        <v>12809.84</v>
      </c>
      <c r="E403" s="1">
        <v>0</v>
      </c>
      <c r="F403" s="1">
        <v>0</v>
      </c>
      <c r="G403" s="2">
        <f t="shared" si="8"/>
        <v>14540.420399999999</v>
      </c>
      <c r="H403" s="2">
        <f t="shared" si="9"/>
        <v>0.63999999999941792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837191.2</v>
      </c>
      <c r="D407" s="1">
        <f>'PR-RAS'!E412</f>
        <v>757211.19</v>
      </c>
      <c r="E407" s="1">
        <v>0</v>
      </c>
      <c r="F407" s="1">
        <v>0</v>
      </c>
      <c r="G407" s="2">
        <f t="shared" si="8"/>
        <v>954755.11348000006</v>
      </c>
      <c r="H407" s="2">
        <f t="shared" si="9"/>
        <v>0.38999999989755452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888599.08</v>
      </c>
      <c r="D408" s="1">
        <f>'PR-RAS'!E413</f>
        <v>672427.7</v>
      </c>
      <c r="E408" s="1">
        <v>0</v>
      </c>
      <c r="F408" s="1">
        <v>0</v>
      </c>
      <c r="G408" s="2">
        <f t="shared" si="8"/>
        <v>909015.97335999995</v>
      </c>
      <c r="H408" s="2">
        <f t="shared" si="9"/>
        <v>0.38000000000465661</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84783.489999999991</v>
      </c>
      <c r="E409" s="1">
        <v>0</v>
      </c>
      <c r="F409" s="1">
        <v>0</v>
      </c>
      <c r="G409" s="2">
        <f t="shared" si="8"/>
        <v>69183.327839999984</v>
      </c>
      <c r="H409" s="2">
        <f t="shared" si="9"/>
        <v>0.48999999999068677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51407.880000000005</v>
      </c>
      <c r="D410" s="1">
        <f>'PR-RAS'!E415</f>
        <v>0</v>
      </c>
      <c r="E410" s="1">
        <v>0</v>
      </c>
      <c r="F410" s="1">
        <v>0</v>
      </c>
      <c r="G410" s="2">
        <f t="shared" si="8"/>
        <v>21025.822920000002</v>
      </c>
      <c r="H410" s="2">
        <f t="shared" si="9"/>
        <v>0.11999999999534339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332309.38</v>
      </c>
      <c r="D411" s="1">
        <f>'PR-RAS'!E416</f>
        <v>280901.5</v>
      </c>
      <c r="E411" s="1">
        <v>0</v>
      </c>
      <c r="F411" s="1">
        <v>0</v>
      </c>
      <c r="G411" s="2">
        <f t="shared" si="8"/>
        <v>366586.07579999999</v>
      </c>
      <c r="H411" s="2">
        <f t="shared" si="9"/>
        <v>0.88000000000465661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837191.2</v>
      </c>
      <c r="D633" s="1">
        <f>'PR-RAS'!E639</f>
        <v>757211.19</v>
      </c>
      <c r="E633" s="1">
        <v>0</v>
      </c>
      <c r="F633" s="1">
        <v>0</v>
      </c>
      <c r="G633" s="2">
        <f t="shared" si="10"/>
        <v>1486219.78256</v>
      </c>
      <c r="H633" s="2">
        <f t="shared" si="11"/>
        <v>0.38999999989755452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888599.08</v>
      </c>
      <c r="D634" s="1">
        <f>'PR-RAS'!E640</f>
        <v>672427.7</v>
      </c>
      <c r="E634" s="1">
        <v>0</v>
      </c>
      <c r="F634" s="1">
        <v>0</v>
      </c>
      <c r="G634" s="2">
        <f t="shared" si="10"/>
        <v>1413776.6858399999</v>
      </c>
      <c r="H634" s="2">
        <f t="shared" si="11"/>
        <v>0.38000000000465661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84783.489999999991</v>
      </c>
      <c r="E635" s="1">
        <v>0</v>
      </c>
      <c r="F635" s="1">
        <v>0</v>
      </c>
      <c r="G635" s="2">
        <f t="shared" si="10"/>
        <v>107505.46531999999</v>
      </c>
      <c r="H635" s="2">
        <f t="shared" si="11"/>
        <v>0.48999999999068677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51407.880000000005</v>
      </c>
      <c r="D636" s="1">
        <f>'PR-RAS'!E642</f>
        <v>0</v>
      </c>
      <c r="E636" s="1">
        <v>0</v>
      </c>
      <c r="F636" s="1">
        <v>0</v>
      </c>
      <c r="G636" s="2">
        <f t="shared" si="10"/>
        <v>32644.003800000002</v>
      </c>
      <c r="H636" s="2">
        <f t="shared" si="11"/>
        <v>0.11999999999534339</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332309.38</v>
      </c>
      <c r="D637" s="1">
        <f>'PR-RAS'!E643</f>
        <v>280901.5</v>
      </c>
      <c r="E637" s="1">
        <v>0</v>
      </c>
      <c r="F637" s="1">
        <v>0</v>
      </c>
      <c r="G637" s="2">
        <f t="shared" si="10"/>
        <v>568655.47368000005</v>
      </c>
      <c r="H637" s="2">
        <f t="shared" si="11"/>
        <v>0.88000000000465661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280901.5</v>
      </c>
      <c r="D639" s="1">
        <f>'PR-RAS'!E645</f>
        <v>365684.99</v>
      </c>
      <c r="E639" s="1">
        <v>0</v>
      </c>
      <c r="F639" s="1">
        <v>0</v>
      </c>
      <c r="G639" s="2">
        <f t="shared" si="10"/>
        <v>645829.20423999999</v>
      </c>
      <c r="H639" s="2">
        <f t="shared" si="11"/>
        <v>0.51000000000931323</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4250.3</v>
      </c>
      <c r="D641" s="1">
        <f>'PR-RAS'!E647</f>
        <v>4250.3</v>
      </c>
      <c r="E641" s="1">
        <v>0</v>
      </c>
      <c r="F641" s="1">
        <v>0</v>
      </c>
      <c r="G641" s="2">
        <f t="shared" si="10"/>
        <v>8160.5760000000009</v>
      </c>
      <c r="H641" s="2">
        <f t="shared" si="11"/>
        <v>0.6000000000003638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354845.55</v>
      </c>
      <c r="D642" s="1">
        <f>'PR-RAS'!E649</f>
        <v>261867.49</v>
      </c>
      <c r="E642" s="1">
        <v>0</v>
      </c>
      <c r="F642" s="1">
        <v>0</v>
      </c>
      <c r="G642" s="2">
        <f t="shared" si="10"/>
        <v>563170.11973000003</v>
      </c>
      <c r="H642" s="2">
        <f t="shared" si="11"/>
        <v>0.94000000000232831</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356780.32</v>
      </c>
      <c r="D643" s="1">
        <f>'PR-RAS'!E650</f>
        <v>495328.72</v>
      </c>
      <c r="E643" s="1">
        <v>0</v>
      </c>
      <c r="F643" s="1">
        <v>0</v>
      </c>
      <c r="G643" s="2">
        <f t="shared" si="10"/>
        <v>865055.04191999999</v>
      </c>
      <c r="H643" s="2">
        <f t="shared" si="11"/>
        <v>0.6000000000349246</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449758.38</v>
      </c>
      <c r="D644" s="1">
        <f>'PR-RAS'!E651</f>
        <v>404325.59</v>
      </c>
      <c r="E644" s="1">
        <v>0</v>
      </c>
      <c r="F644" s="1">
        <v>0</v>
      </c>
      <c r="G644" s="2">
        <f t="shared" si="10"/>
        <v>809157.34708000009</v>
      </c>
      <c r="H644" s="2">
        <f t="shared" si="11"/>
        <v>0.78999999997904524</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261867.49</v>
      </c>
      <c r="D645" s="1">
        <f>'PR-RAS'!E652</f>
        <v>352870.61999999994</v>
      </c>
      <c r="E645" s="1">
        <v>0</v>
      </c>
      <c r="F645" s="1">
        <v>0</v>
      </c>
      <c r="G645" s="2">
        <f t="shared" si="10"/>
        <v>623140.02211999998</v>
      </c>
      <c r="H645" s="2">
        <f t="shared" si="11"/>
        <v>0.87000000005355105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23</v>
      </c>
      <c r="D647" s="1">
        <f>'PR-RAS'!E654</f>
        <v>23</v>
      </c>
      <c r="E647" s="1">
        <v>0</v>
      </c>
      <c r="F647" s="1">
        <v>0</v>
      </c>
      <c r="G647" s="2">
        <f t="shared" si="10"/>
        <v>44.573999999999998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23</v>
      </c>
      <c r="D649" s="1">
        <f>'PR-RAS'!E656</f>
        <v>23</v>
      </c>
      <c r="E649" s="1">
        <v>0</v>
      </c>
      <c r="F649" s="1">
        <v>0</v>
      </c>
      <c r="G649" s="2">
        <f t="shared" si="10"/>
        <v>44.712000000000003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20327.330000000002</v>
      </c>
      <c r="D668" s="1">
        <f>'PR-RAS'!E675</f>
        <v>80875.039999999994</v>
      </c>
      <c r="E668" s="1">
        <v>0</v>
      </c>
      <c r="F668" s="1">
        <v>0</v>
      </c>
      <c r="G668" s="2">
        <f t="shared" si="10"/>
        <v>121445.63247</v>
      </c>
      <c r="H668" s="2">
        <f t="shared" si="11"/>
        <v>0.36999999999534339</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301080.46999999997</v>
      </c>
      <c r="D687" s="1">
        <f>'PR-RAS'!E694</f>
        <v>369278.57</v>
      </c>
      <c r="E687" s="1">
        <v>0</v>
      </c>
      <c r="F687" s="1">
        <v>0</v>
      </c>
      <c r="G687" s="2">
        <f t="shared" si="10"/>
        <v>713191.40046000003</v>
      </c>
      <c r="H687" s="2">
        <f t="shared" si="11"/>
        <v>0.8999999999650754</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539.19000000000005</v>
      </c>
      <c r="D710" s="1">
        <f>'PR-RAS'!E717</f>
        <v>1534.16</v>
      </c>
      <c r="E710" s="1">
        <v>0</v>
      </c>
      <c r="F710" s="1">
        <v>0</v>
      </c>
      <c r="G710" s="2">
        <f t="shared" si="10"/>
        <v>2557.7245899999998</v>
      </c>
      <c r="H710" s="2">
        <f t="shared" si="11"/>
        <v>0.35000000000013642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14316.02</v>
      </c>
      <c r="D711" s="1">
        <f>'PR-RAS'!E718</f>
        <v>17785.91</v>
      </c>
      <c r="E711" s="1">
        <v>0</v>
      </c>
      <c r="F711" s="1">
        <v>0</v>
      </c>
      <c r="G711" s="2">
        <f t="shared" si="10"/>
        <v>35420.366399999999</v>
      </c>
      <c r="H711" s="2">
        <f t="shared" si="11"/>
        <v>0.11000000000058208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3000.86</v>
      </c>
      <c r="D713" s="1">
        <f>'PR-RAS'!E720</f>
        <v>0</v>
      </c>
      <c r="E713" s="1">
        <v>0</v>
      </c>
      <c r="F713" s="1">
        <v>0</v>
      </c>
      <c r="G713" s="2">
        <f t="shared" si="10"/>
        <v>2136.6123200000002</v>
      </c>
      <c r="H713" s="2">
        <f t="shared" si="11"/>
        <v>0.13999999999987267</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5656.6</v>
      </c>
      <c r="D715" s="1">
        <f>'PR-RAS'!E722</f>
        <v>0</v>
      </c>
      <c r="E715" s="1">
        <v>0</v>
      </c>
      <c r="F715" s="1">
        <v>0</v>
      </c>
      <c r="G715" s="2">
        <f t="shared" si="10"/>
        <v>4038.8124000000003</v>
      </c>
      <c r="H715" s="2">
        <f t="shared" si="11"/>
        <v>0.3999999999996362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157.63999999999999</v>
      </c>
      <c r="E716" s="1">
        <v>0</v>
      </c>
      <c r="F716" s="1">
        <v>0</v>
      </c>
      <c r="G716" s="2">
        <f t="shared" si="10"/>
        <v>225.42519999999996</v>
      </c>
      <c r="H716" s="2">
        <f t="shared" si="11"/>
        <v>0.36000000000001364</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7635.57</v>
      </c>
      <c r="D718" s="1">
        <f>'PR-RAS'!E725</f>
        <v>7618.56</v>
      </c>
      <c r="E718" s="1">
        <v>0</v>
      </c>
      <c r="F718" s="1">
        <v>0</v>
      </c>
      <c r="G718" s="2">
        <f t="shared" si="10"/>
        <v>16399.718730000001</v>
      </c>
      <c r="H718" s="2">
        <f t="shared" si="11"/>
        <v>0.86999999999989086</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535.52</v>
      </c>
      <c r="D719" s="1">
        <f>'PR-RAS'!E726</f>
        <v>1138.53</v>
      </c>
      <c r="E719" s="1">
        <v>0</v>
      </c>
      <c r="F719" s="1">
        <v>0</v>
      </c>
      <c r="G719" s="2">
        <f t="shared" si="10"/>
        <v>2019.4324399999998</v>
      </c>
      <c r="H719" s="2">
        <f t="shared" si="11"/>
        <v>0.95000000000004547</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339225.32</v>
      </c>
      <c r="D984" s="6">
        <f>BILANCA!E6</f>
        <v>429064.02999999997</v>
      </c>
      <c r="E984" s="6">
        <v>0</v>
      </c>
      <c r="F984" s="6">
        <v>0</v>
      </c>
      <c r="G984" s="7">
        <f t="shared" ref="G984:G1241" si="22">B984/1000*C984+B984/500*D984</f>
        <v>1197.35338</v>
      </c>
      <c r="H984" s="7">
        <f t="shared" si="19"/>
        <v>0.34999999997671694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38229.619999999974</v>
      </c>
      <c r="D985" s="1">
        <f>BILANCA!E7</f>
        <v>38299.399999999987</v>
      </c>
      <c r="E985" s="1">
        <v>0</v>
      </c>
      <c r="F985" s="1">
        <v>0</v>
      </c>
      <c r="G985" s="2">
        <f t="shared" si="22"/>
        <v>229.65683999999987</v>
      </c>
      <c r="H985" s="2">
        <f t="shared" si="19"/>
        <v>0.78000000001338776</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5032.0599999999995</v>
      </c>
      <c r="D986" s="1">
        <f>BILANCA!E8</f>
        <v>4644.3500000000004</v>
      </c>
      <c r="E986" s="1">
        <v>0</v>
      </c>
      <c r="F986" s="1">
        <v>0</v>
      </c>
      <c r="G986" s="2">
        <f t="shared" si="22"/>
        <v>42.96228</v>
      </c>
      <c r="H986" s="2">
        <f t="shared" si="19"/>
        <v>0.40999999999985448</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8904.84</v>
      </c>
      <c r="D988" s="1">
        <f>BILANCA!E10</f>
        <v>10054.84</v>
      </c>
      <c r="E988" s="1">
        <v>0</v>
      </c>
      <c r="F988" s="1">
        <v>0</v>
      </c>
      <c r="G988" s="2">
        <f t="shared" si="22"/>
        <v>145.07259999999999</v>
      </c>
      <c r="H988" s="2">
        <f t="shared" si="19"/>
        <v>0.31999999999970896</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3872.78</v>
      </c>
      <c r="D989" s="1">
        <f>BILANCA!E11</f>
        <v>5410.49</v>
      </c>
      <c r="E989" s="1">
        <v>0</v>
      </c>
      <c r="F989" s="1">
        <v>0</v>
      </c>
      <c r="G989" s="2">
        <f t="shared" si="22"/>
        <v>88.162559999999999</v>
      </c>
      <c r="H989" s="2">
        <f t="shared" si="19"/>
        <v>0.70999999999958163</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33197.559999999976</v>
      </c>
      <c r="D990" s="1">
        <f>BILANCA!E12</f>
        <v>33655.049999999988</v>
      </c>
      <c r="E990" s="1">
        <v>0</v>
      </c>
      <c r="F990" s="1">
        <v>0</v>
      </c>
      <c r="G990" s="2">
        <f t="shared" si="22"/>
        <v>703.55361999999968</v>
      </c>
      <c r="H990" s="2">
        <f t="shared" si="19"/>
        <v>0.49000000001251465</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28565.569999999978</v>
      </c>
      <c r="D997" s="1">
        <f>BILANCA!E19</f>
        <v>29157.859999999986</v>
      </c>
      <c r="E997" s="1">
        <v>0</v>
      </c>
      <c r="F997" s="1">
        <v>0</v>
      </c>
      <c r="G997" s="2">
        <f t="shared" si="22"/>
        <v>1216.3380599999994</v>
      </c>
      <c r="H997" s="2">
        <f t="shared" si="19"/>
        <v>0.57000000003608875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140158.04999999999</v>
      </c>
      <c r="D998" s="1">
        <f>BILANCA!E20</f>
        <v>150601.79999999999</v>
      </c>
      <c r="E998" s="1">
        <v>0</v>
      </c>
      <c r="F998" s="1">
        <v>0</v>
      </c>
      <c r="G998" s="2">
        <f t="shared" si="22"/>
        <v>6620.4247499999983</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796.93</v>
      </c>
      <c r="D999" s="1">
        <f>BILANCA!E21</f>
        <v>796.93</v>
      </c>
      <c r="E999" s="1">
        <v>0</v>
      </c>
      <c r="F999" s="1">
        <v>0</v>
      </c>
      <c r="G999" s="2">
        <f t="shared" si="22"/>
        <v>38.25264</v>
      </c>
      <c r="H999" s="2">
        <f t="shared" si="19"/>
        <v>0.14000000000010004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5234.09</v>
      </c>
      <c r="D1000" s="1">
        <f>BILANCA!E22</f>
        <v>5234.09</v>
      </c>
      <c r="E1000" s="1">
        <v>0</v>
      </c>
      <c r="F1000" s="1">
        <v>0</v>
      </c>
      <c r="G1000" s="2">
        <f t="shared" si="22"/>
        <v>266.93859000000003</v>
      </c>
      <c r="H1000" s="2">
        <f t="shared" si="19"/>
        <v>0.18000000000029104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1115.55</v>
      </c>
      <c r="E1002" s="1">
        <v>0</v>
      </c>
      <c r="F1002" s="1">
        <v>0</v>
      </c>
      <c r="G1002" s="2">
        <f t="shared" si="22"/>
        <v>42.390899999999995</v>
      </c>
      <c r="H1002" s="2">
        <f t="shared" si="19"/>
        <v>0.45000000000004547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2278.85</v>
      </c>
      <c r="D1004" s="1">
        <f>BILANCA!E26</f>
        <v>2379.39</v>
      </c>
      <c r="E1004" s="1">
        <v>0</v>
      </c>
      <c r="F1004" s="1">
        <v>0</v>
      </c>
      <c r="G1004" s="2">
        <f t="shared" si="22"/>
        <v>147.79023000000001</v>
      </c>
      <c r="H1004" s="2">
        <f t="shared" si="19"/>
        <v>0.53999999999996362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119902.35</v>
      </c>
      <c r="D1006" s="1">
        <f>BILANCA!E28</f>
        <v>130969.9</v>
      </c>
      <c r="E1006" s="1">
        <v>0</v>
      </c>
      <c r="F1006" s="1">
        <v>0</v>
      </c>
      <c r="G1006" s="2">
        <f t="shared" si="22"/>
        <v>8782.3694500000001</v>
      </c>
      <c r="H1006" s="2">
        <f t="shared" si="19"/>
        <v>0.45000000001164153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29086.2</v>
      </c>
      <c r="D1008" s="1">
        <f>BILANCA!E30</f>
        <v>29086.2</v>
      </c>
      <c r="E1008" s="1">
        <v>0</v>
      </c>
      <c r="F1008" s="1">
        <v>0</v>
      </c>
      <c r="G1008" s="2">
        <f t="shared" si="22"/>
        <v>2181.4650000000001</v>
      </c>
      <c r="H1008" s="2">
        <f t="shared" si="19"/>
        <v>0.40000000000145519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29086.2</v>
      </c>
      <c r="D1012" s="1">
        <f>BILANCA!E34</f>
        <v>29086.2</v>
      </c>
      <c r="E1012" s="1">
        <v>0</v>
      </c>
      <c r="F1012" s="1">
        <v>0</v>
      </c>
      <c r="G1012" s="2">
        <f t="shared" si="22"/>
        <v>2530.4994000000002</v>
      </c>
      <c r="H1012" s="2">
        <f t="shared" si="19"/>
        <v>0.40000000000145519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4631.9900000000007</v>
      </c>
      <c r="D1023" s="1">
        <f>BILANCA!E45</f>
        <v>4497.1900000000005</v>
      </c>
      <c r="E1023" s="1">
        <v>0</v>
      </c>
      <c r="F1023" s="1">
        <v>0</v>
      </c>
      <c r="G1023" s="2">
        <f t="shared" si="22"/>
        <v>545.05480000000011</v>
      </c>
      <c r="H1023" s="2">
        <f t="shared" si="19"/>
        <v>0.1999999999998181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4778.0200000000004</v>
      </c>
      <c r="D1026" s="1">
        <f>BILANCA!E48</f>
        <v>4778.0200000000004</v>
      </c>
      <c r="E1026" s="1">
        <v>0</v>
      </c>
      <c r="F1026" s="1">
        <v>0</v>
      </c>
      <c r="G1026" s="2">
        <f t="shared" si="22"/>
        <v>616.36457999999993</v>
      </c>
      <c r="H1026" s="2">
        <f t="shared" si="19"/>
        <v>4.0000000000873115E-2</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146.03</v>
      </c>
      <c r="D1028" s="1">
        <f>BILANCA!E50</f>
        <v>280.83</v>
      </c>
      <c r="E1028" s="1">
        <v>0</v>
      </c>
      <c r="F1028" s="1">
        <v>0</v>
      </c>
      <c r="G1028" s="2">
        <f t="shared" si="22"/>
        <v>31.846049999999998</v>
      </c>
      <c r="H1028" s="2">
        <f t="shared" si="19"/>
        <v>0.20000000000001705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1981.57</v>
      </c>
      <c r="D1032" s="1">
        <f>BILANCA!E54</f>
        <v>3807.64</v>
      </c>
      <c r="E1032" s="1">
        <v>0</v>
      </c>
      <c r="F1032" s="1">
        <v>0</v>
      </c>
      <c r="G1032" s="2">
        <f t="shared" si="22"/>
        <v>470.24565000000001</v>
      </c>
      <c r="H1032" s="2">
        <f t="shared" si="19"/>
        <v>0.79000000000019099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1981.57</v>
      </c>
      <c r="D1033" s="1">
        <f>BILANCA!E55</f>
        <v>3807.64</v>
      </c>
      <c r="E1033" s="1">
        <v>0</v>
      </c>
      <c r="F1033" s="1">
        <v>0</v>
      </c>
      <c r="G1033" s="2">
        <f t="shared" si="22"/>
        <v>479.84250000000003</v>
      </c>
      <c r="H1033" s="2">
        <f t="shared" si="19"/>
        <v>0.79000000000019099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300995.7</v>
      </c>
      <c r="D1046" s="1">
        <f>BILANCA!E68</f>
        <v>390764.63</v>
      </c>
      <c r="E1046" s="1">
        <v>0</v>
      </c>
      <c r="F1046" s="1">
        <v>0</v>
      </c>
      <c r="G1046" s="2">
        <f t="shared" si="22"/>
        <v>68199.072480000003</v>
      </c>
      <c r="H1046" s="2">
        <f t="shared" si="19"/>
        <v>0.66999999998370185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261867.49000000002</v>
      </c>
      <c r="D1047" s="1">
        <f>BILANCA!E69</f>
        <v>352870.62</v>
      </c>
      <c r="E1047" s="1">
        <v>0</v>
      </c>
      <c r="F1047" s="1">
        <v>0</v>
      </c>
      <c r="G1047" s="2">
        <f t="shared" si="22"/>
        <v>61926.95872000001</v>
      </c>
      <c r="H1047" s="2">
        <f t="shared" si="19"/>
        <v>0.87000000002444722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261801.73</v>
      </c>
      <c r="D1048" s="1">
        <f>BILANCA!E70</f>
        <v>352804.86</v>
      </c>
      <c r="E1048" s="1">
        <v>0</v>
      </c>
      <c r="F1048" s="1">
        <v>0</v>
      </c>
      <c r="G1048" s="2">
        <f t="shared" si="22"/>
        <v>62881.744250000003</v>
      </c>
      <c r="H1048" s="2">
        <f t="shared" si="19"/>
        <v>0.41000000000349246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261801.73</v>
      </c>
      <c r="D1050" s="1">
        <f>BILANCA!E72</f>
        <v>352804.86</v>
      </c>
      <c r="E1050" s="1">
        <v>0</v>
      </c>
      <c r="F1050" s="1">
        <v>0</v>
      </c>
      <c r="G1050" s="2">
        <f t="shared" si="22"/>
        <v>64816.567150000003</v>
      </c>
      <c r="H1050" s="2">
        <f t="shared" si="19"/>
        <v>0.41000000000349246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65.760000000000005</v>
      </c>
      <c r="D1054" s="1">
        <f>BILANCA!E76</f>
        <v>65.760000000000005</v>
      </c>
      <c r="E1054" s="1">
        <v>0</v>
      </c>
      <c r="F1054" s="1">
        <v>0</v>
      </c>
      <c r="G1054" s="2">
        <f t="shared" si="22"/>
        <v>14.006880000000001</v>
      </c>
      <c r="H1054" s="2">
        <f t="shared" si="19"/>
        <v>0.47999999999998977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34877.910000000003</v>
      </c>
      <c r="D1056" s="1">
        <f>BILANCA!E78</f>
        <v>33643.71</v>
      </c>
      <c r="E1056" s="1">
        <v>0</v>
      </c>
      <c r="F1056" s="1">
        <v>0</v>
      </c>
      <c r="G1056" s="2">
        <f t="shared" si="22"/>
        <v>7458.0690899999991</v>
      </c>
      <c r="H1056" s="2">
        <f t="shared" si="19"/>
        <v>0.37999999999738066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31827.88</v>
      </c>
      <c r="D1062" s="1">
        <f>BILANCA!E84</f>
        <v>31827.88</v>
      </c>
      <c r="E1062" s="1">
        <v>0</v>
      </c>
      <c r="F1062" s="1">
        <v>0</v>
      </c>
      <c r="G1062" s="2">
        <f t="shared" si="22"/>
        <v>7543.2075600000007</v>
      </c>
      <c r="H1062" s="2">
        <f t="shared" si="19"/>
        <v>0.23999999999796273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3050.03</v>
      </c>
      <c r="D1064" s="1">
        <f>BILANCA!E86</f>
        <v>1815.83</v>
      </c>
      <c r="E1064" s="1">
        <v>0</v>
      </c>
      <c r="F1064" s="1">
        <v>0</v>
      </c>
      <c r="G1064" s="2">
        <f t="shared" si="22"/>
        <v>541.21689000000003</v>
      </c>
      <c r="H1064" s="2">
        <f t="shared" si="19"/>
        <v>0.20000000000027285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4250.3</v>
      </c>
      <c r="D1148" s="1">
        <f>BILANCA!E170</f>
        <v>4250.3</v>
      </c>
      <c r="E1148" s="1">
        <v>0</v>
      </c>
      <c r="F1148" s="1">
        <v>0</v>
      </c>
      <c r="G1148" s="2">
        <f t="shared" si="22"/>
        <v>2103.8985000000002</v>
      </c>
      <c r="H1148" s="2">
        <f t="shared" si="23"/>
        <v>0.6000000000003638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4250.3</v>
      </c>
      <c r="D1150" s="1">
        <f>BILANCA!E172</f>
        <v>4250.3</v>
      </c>
      <c r="E1150" s="1">
        <v>0</v>
      </c>
      <c r="F1150" s="1">
        <v>0</v>
      </c>
      <c r="G1150" s="2">
        <f t="shared" si="22"/>
        <v>2129.4003000000002</v>
      </c>
      <c r="H1150" s="2">
        <f t="shared" si="23"/>
        <v>0.6000000000003638</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339225.32</v>
      </c>
      <c r="D1152" s="1">
        <f>BILANCA!E175</f>
        <v>429064.03</v>
      </c>
      <c r="E1152" s="1">
        <v>0</v>
      </c>
      <c r="F1152" s="1">
        <v>0</v>
      </c>
      <c r="G1152" s="2">
        <f t="shared" si="22"/>
        <v>202352.72122000001</v>
      </c>
      <c r="H1152" s="2">
        <f t="shared" si="23"/>
        <v>0.3500000000349246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51314.270000000004</v>
      </c>
      <c r="D1153" s="1">
        <f>BILANCA!E176</f>
        <v>56299.72</v>
      </c>
      <c r="E1153" s="1">
        <v>0</v>
      </c>
      <c r="F1153" s="1">
        <v>0</v>
      </c>
      <c r="G1153" s="2">
        <f t="shared" si="22"/>
        <v>27865.330700000002</v>
      </c>
      <c r="H1153" s="2">
        <f t="shared" si="23"/>
        <v>0.55000000000291038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43681.23</v>
      </c>
      <c r="D1154" s="1">
        <f>BILANCA!E177</f>
        <v>48666.67</v>
      </c>
      <c r="E1154" s="1">
        <v>0</v>
      </c>
      <c r="F1154" s="1">
        <v>0</v>
      </c>
      <c r="G1154" s="2">
        <f t="shared" si="22"/>
        <v>24113.491470000001</v>
      </c>
      <c r="H1154" s="2">
        <f t="shared" si="23"/>
        <v>0.56000000000494765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37541.230000000003</v>
      </c>
      <c r="D1155" s="1">
        <f>BILANCA!E178</f>
        <v>39516.61</v>
      </c>
      <c r="E1155" s="1">
        <v>0</v>
      </c>
      <c r="F1155" s="1">
        <v>0</v>
      </c>
      <c r="G1155" s="2">
        <f t="shared" si="22"/>
        <v>20050.805399999997</v>
      </c>
      <c r="H1155" s="2">
        <f t="shared" si="23"/>
        <v>0.62000000000261934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4053.5</v>
      </c>
      <c r="D1156" s="1">
        <f>BILANCA!E179</f>
        <v>7034.4</v>
      </c>
      <c r="E1156" s="1">
        <v>0</v>
      </c>
      <c r="F1156" s="1">
        <v>0</v>
      </c>
      <c r="G1156" s="2">
        <f t="shared" si="22"/>
        <v>3135.1578999999992</v>
      </c>
      <c r="H1156" s="2">
        <f t="shared" si="23"/>
        <v>0.8999999999996362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169.98</v>
      </c>
      <c r="D1157" s="1">
        <f>BILANCA!E180</f>
        <v>163.49</v>
      </c>
      <c r="E1157" s="1">
        <v>0</v>
      </c>
      <c r="F1157" s="1">
        <v>0</v>
      </c>
      <c r="G1157" s="2">
        <f t="shared" si="22"/>
        <v>86.471039999999988</v>
      </c>
      <c r="H1157" s="2">
        <f t="shared" si="23"/>
        <v>0.51000000000001933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169.98</v>
      </c>
      <c r="D1160" s="1">
        <f>BILANCA!E183</f>
        <v>163.49</v>
      </c>
      <c r="E1160" s="1">
        <v>0</v>
      </c>
      <c r="F1160" s="1">
        <v>0</v>
      </c>
      <c r="G1160" s="2">
        <f t="shared" si="22"/>
        <v>87.961919999999992</v>
      </c>
      <c r="H1160" s="2">
        <f t="shared" si="23"/>
        <v>0.51000000000001933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1916.52</v>
      </c>
      <c r="D1165" s="1">
        <f>BILANCA!E188</f>
        <v>1952.17</v>
      </c>
      <c r="E1165" s="1">
        <v>0</v>
      </c>
      <c r="F1165" s="1">
        <v>0</v>
      </c>
      <c r="G1165" s="2">
        <f t="shared" si="22"/>
        <v>1059.39652</v>
      </c>
      <c r="H1165" s="2">
        <f t="shared" si="23"/>
        <v>0.65000000000009095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7633.04</v>
      </c>
      <c r="D1211" s="1">
        <f>BILANCA!E234</f>
        <v>7633.05</v>
      </c>
      <c r="E1211" s="1">
        <v>0</v>
      </c>
      <c r="F1211" s="1">
        <v>0</v>
      </c>
      <c r="G1211" s="2">
        <f t="shared" si="22"/>
        <v>5221.0039200000001</v>
      </c>
      <c r="H1211" s="2">
        <f t="shared" si="23"/>
        <v>9.0000000000145519E-2</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7633.04</v>
      </c>
      <c r="D1213" s="1">
        <f>BILANCA!E236</f>
        <v>7633.05</v>
      </c>
      <c r="E1213" s="1">
        <v>0</v>
      </c>
      <c r="F1213" s="1">
        <v>0</v>
      </c>
      <c r="G1213" s="2">
        <f t="shared" si="22"/>
        <v>5266.8022000000001</v>
      </c>
      <c r="H1213" s="2">
        <f t="shared" si="23"/>
        <v>9.0000000000145519E-2</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287911.05</v>
      </c>
      <c r="D1214" s="1">
        <f>BILANCA!E237</f>
        <v>372764.31</v>
      </c>
      <c r="E1214" s="1">
        <v>0</v>
      </c>
      <c r="F1214" s="1">
        <v>0</v>
      </c>
      <c r="G1214" s="2">
        <f t="shared" si="22"/>
        <v>238724.56377000001</v>
      </c>
      <c r="H1214" s="2">
        <f t="shared" si="23"/>
        <v>0.35999999998603016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7009.5499999999993</v>
      </c>
      <c r="D1215" s="1">
        <f>BILANCA!E238</f>
        <v>7079.32</v>
      </c>
      <c r="E1215" s="1">
        <v>0</v>
      </c>
      <c r="F1215" s="1">
        <v>0</v>
      </c>
      <c r="G1215" s="2">
        <f t="shared" si="22"/>
        <v>4911.0200800000002</v>
      </c>
      <c r="H1215" s="2">
        <f t="shared" si="23"/>
        <v>0.77000000000043656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7009.5499999999993</v>
      </c>
      <c r="D1216" s="1">
        <f>BILANCA!E239</f>
        <v>7079.32</v>
      </c>
      <c r="E1216" s="1">
        <v>0</v>
      </c>
      <c r="F1216" s="1">
        <v>0</v>
      </c>
      <c r="G1216" s="2">
        <f t="shared" si="22"/>
        <v>4932.1882699999996</v>
      </c>
      <c r="H1216" s="2">
        <f t="shared" si="23"/>
        <v>0.77000000000043656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6000.86</v>
      </c>
      <c r="D1217" s="1">
        <f>BILANCA!E240</f>
        <v>6070.63</v>
      </c>
      <c r="E1217" s="1">
        <v>0</v>
      </c>
      <c r="F1217" s="1">
        <v>0</v>
      </c>
      <c r="G1217" s="2">
        <f t="shared" si="22"/>
        <v>4245.2560800000001</v>
      </c>
      <c r="H1217" s="2">
        <f t="shared" si="23"/>
        <v>0.51000000000021828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1008.69</v>
      </c>
      <c r="D1218" s="1">
        <f>BILANCA!E241</f>
        <v>1008.69</v>
      </c>
      <c r="E1218" s="1">
        <v>0</v>
      </c>
      <c r="F1218" s="1">
        <v>0</v>
      </c>
      <c r="G1218" s="2">
        <f t="shared" si="22"/>
        <v>711.12644999999998</v>
      </c>
      <c r="H1218" s="2">
        <f t="shared" si="23"/>
        <v>0.61999999999989086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280901.5</v>
      </c>
      <c r="D1222" s="1">
        <f>BILANCA!E245</f>
        <v>365684.99</v>
      </c>
      <c r="E1222" s="1">
        <v>0</v>
      </c>
      <c r="F1222" s="1">
        <v>0</v>
      </c>
      <c r="G1222" s="2">
        <f t="shared" si="22"/>
        <v>241932.88371999998</v>
      </c>
      <c r="H1222" s="2">
        <f t="shared" si="23"/>
        <v>0.51000000000931323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280901.5</v>
      </c>
      <c r="D1223" s="1">
        <f>BILANCA!E246</f>
        <v>365684.99</v>
      </c>
      <c r="E1223" s="1">
        <v>0</v>
      </c>
      <c r="F1223" s="1">
        <v>0</v>
      </c>
      <c r="G1223" s="2">
        <f t="shared" si="22"/>
        <v>242945.15519999998</v>
      </c>
      <c r="H1223" s="2">
        <f t="shared" si="23"/>
        <v>0.51000000000931323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280901.5</v>
      </c>
      <c r="D1224" s="1">
        <f>BILANCA!E247</f>
        <v>365684.99</v>
      </c>
      <c r="E1224" s="1">
        <v>0</v>
      </c>
      <c r="F1224" s="1">
        <v>0</v>
      </c>
      <c r="G1224" s="2">
        <f t="shared" si="22"/>
        <v>243957.42667999998</v>
      </c>
      <c r="H1224" s="2">
        <f t="shared" si="23"/>
        <v>0.51000000000931323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2673.72</v>
      </c>
      <c r="D1244" s="1">
        <f>BILANCA!E268</f>
        <v>1439.52</v>
      </c>
      <c r="E1244" s="1">
        <v>0</v>
      </c>
      <c r="F1244" s="1">
        <v>0</v>
      </c>
      <c r="G1244" s="2">
        <f t="shared" si="24"/>
        <v>1449.27036</v>
      </c>
      <c r="H1244" s="2">
        <f t="shared" si="23"/>
        <v>0.76000000000021828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376.31</v>
      </c>
      <c r="D1247" s="1">
        <f>BILANCA!E271</f>
        <v>376.31</v>
      </c>
      <c r="E1247" s="1">
        <v>0</v>
      </c>
      <c r="F1247" s="1">
        <v>0</v>
      </c>
      <c r="G1247" s="2">
        <f t="shared" si="24"/>
        <v>298.03752000000003</v>
      </c>
      <c r="H1247" s="2">
        <f t="shared" si="23"/>
        <v>0.62000000000000455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4022.13</v>
      </c>
      <c r="E1263" s="1">
        <v>0</v>
      </c>
      <c r="F1263" s="1">
        <v>0</v>
      </c>
      <c r="G1263" s="2">
        <f t="shared" si="24"/>
        <v>2252.3928000000001</v>
      </c>
      <c r="H1263" s="2">
        <f t="shared" si="23"/>
        <v>0.13000000000010914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43681.23</v>
      </c>
      <c r="D1264" s="1">
        <f>BILANCA!E288</f>
        <v>44644.54</v>
      </c>
      <c r="E1264" s="1">
        <v>0</v>
      </c>
      <c r="F1264" s="1">
        <v>0</v>
      </c>
      <c r="G1264" s="2">
        <f t="shared" si="24"/>
        <v>37364.65711</v>
      </c>
      <c r="H1264" s="2">
        <f t="shared" si="23"/>
        <v>0.69000000000232831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1846.86</v>
      </c>
      <c r="D1278" s="1">
        <f>BILANCA!E302</f>
        <v>1882.51</v>
      </c>
      <c r="E1278" s="1">
        <v>0</v>
      </c>
      <c r="F1278" s="1">
        <v>0</v>
      </c>
      <c r="G1278" s="2">
        <f t="shared" si="24"/>
        <v>1655.5045999999998</v>
      </c>
      <c r="H1278" s="2">
        <f t="shared" si="23"/>
        <v>0.63000000000010914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888599.08</v>
      </c>
      <c r="D1329" s="1">
        <f>'RAS-funkcijski'!E35</f>
        <v>672427.7</v>
      </c>
      <c r="E1329" s="1">
        <v>0</v>
      </c>
      <c r="F1329" s="1">
        <v>0</v>
      </c>
      <c r="G1329" s="2">
        <f t="shared" si="24"/>
        <v>69237.088879999996</v>
      </c>
      <c r="H1329" s="2">
        <f t="shared" si="23"/>
        <v>0.38000000000465661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489359.79</v>
      </c>
      <c r="D1330" s="1">
        <f>'RAS-funkcijski'!E36</f>
        <v>278639.74</v>
      </c>
      <c r="E1330" s="1">
        <v>0</v>
      </c>
      <c r="F1330" s="1">
        <v>0</v>
      </c>
      <c r="G1330" s="2">
        <f t="shared" si="24"/>
        <v>33492.456640000004</v>
      </c>
      <c r="H1330" s="2">
        <f t="shared" si="23"/>
        <v>0.47000000003026798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489359.79</v>
      </c>
      <c r="D1331" s="1">
        <f>'RAS-funkcijski'!E37</f>
        <v>278639.74</v>
      </c>
      <c r="E1331" s="1">
        <v>0</v>
      </c>
      <c r="F1331" s="1">
        <v>0</v>
      </c>
      <c r="G1331" s="2">
        <f t="shared" si="24"/>
        <v>34539.095909999996</v>
      </c>
      <c r="H1331" s="2">
        <f t="shared" si="23"/>
        <v>0.47000000003026798</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399239.29</v>
      </c>
      <c r="D1355" s="1">
        <f>'RAS-funkcijski'!E61</f>
        <v>393787.96</v>
      </c>
      <c r="E1355" s="1">
        <v>0</v>
      </c>
      <c r="F1355" s="1">
        <v>0</v>
      </c>
      <c r="G1355" s="2">
        <f t="shared" si="24"/>
        <v>67648.466970000009</v>
      </c>
      <c r="H1355" s="2">
        <f t="shared" si="27"/>
        <v>0.32999999995809048</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399239.29</v>
      </c>
      <c r="D1359" s="1">
        <f>'RAS-funkcijski'!E65</f>
        <v>393787.96</v>
      </c>
      <c r="E1359" s="1">
        <v>0</v>
      </c>
      <c r="F1359" s="1">
        <v>0</v>
      </c>
      <c r="G1359" s="2">
        <f t="shared" si="24"/>
        <v>72395.727809999997</v>
      </c>
      <c r="H1359" s="2">
        <f t="shared" si="27"/>
        <v>0.32999999995809048</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888599.08</v>
      </c>
      <c r="D1435" s="13">
        <f>'RAS-funkcijski'!E141</f>
        <v>672427.7</v>
      </c>
      <c r="E1435" s="13">
        <v>0</v>
      </c>
      <c r="F1435" s="13">
        <v>0</v>
      </c>
      <c r="G1435" s="14">
        <f t="shared" si="24"/>
        <v>305983.26376</v>
      </c>
      <c r="H1435" s="14">
        <f t="shared" si="27"/>
        <v>0.38000000000465661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43681.23</v>
      </c>
      <c r="D1480" s="6"/>
      <c r="E1480" s="6">
        <v>0</v>
      </c>
      <c r="F1480" s="6">
        <v>0</v>
      </c>
      <c r="G1480" s="7">
        <f t="shared" ref="G1480:G1580" si="34">B1480/1000*C1480</f>
        <v>43.681230000000006</v>
      </c>
      <c r="H1480" s="7">
        <f t="shared" ref="H1480:H1580" si="35">ABS(C1480-ROUND(C1480,0))</f>
        <v>0.23000000000320142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682808.77999999991</v>
      </c>
      <c r="D1481" s="1">
        <v>0</v>
      </c>
      <c r="E1481" s="1">
        <v>0</v>
      </c>
      <c r="F1481" s="1">
        <v>0</v>
      </c>
      <c r="G1481" s="2">
        <f t="shared" si="34"/>
        <v>1365.6175599999999</v>
      </c>
      <c r="H1481" s="2">
        <f t="shared" si="35"/>
        <v>0.22000000008847564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669998.93999999994</v>
      </c>
      <c r="D1483" s="1">
        <v>0</v>
      </c>
      <c r="E1483" s="1">
        <v>0</v>
      </c>
      <c r="F1483" s="1">
        <v>0</v>
      </c>
      <c r="G1483" s="2">
        <f t="shared" si="34"/>
        <v>2679.9957599999998</v>
      </c>
      <c r="H1483" s="2">
        <f t="shared" si="35"/>
        <v>6.0000000055879354E-2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526682.09</v>
      </c>
      <c r="D1484" s="1">
        <v>0</v>
      </c>
      <c r="E1484" s="1">
        <v>0</v>
      </c>
      <c r="F1484" s="1">
        <v>0</v>
      </c>
      <c r="G1484" s="2">
        <f t="shared" si="34"/>
        <v>2633.4104499999999</v>
      </c>
      <c r="H1484" s="2">
        <f t="shared" si="35"/>
        <v>8.999999996740371E-2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137675.4</v>
      </c>
      <c r="D1485" s="1">
        <v>0</v>
      </c>
      <c r="E1485" s="1">
        <v>0</v>
      </c>
      <c r="F1485" s="1">
        <v>0</v>
      </c>
      <c r="G1485" s="2">
        <f t="shared" si="34"/>
        <v>826.05240000000003</v>
      </c>
      <c r="H1485" s="2">
        <f t="shared" si="35"/>
        <v>0.39999999999417923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308.95</v>
      </c>
      <c r="D1486" s="1">
        <v>0</v>
      </c>
      <c r="E1486" s="1">
        <v>0</v>
      </c>
      <c r="F1486" s="1">
        <v>0</v>
      </c>
      <c r="G1486" s="2">
        <f t="shared" si="34"/>
        <v>2.1626500000000002</v>
      </c>
      <c r="H1486" s="2">
        <f t="shared" si="35"/>
        <v>5.0000000000011369E-2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5332.5</v>
      </c>
      <c r="D1491" s="1">
        <v>0</v>
      </c>
      <c r="E1491" s="1">
        <v>0</v>
      </c>
      <c r="F1491" s="1">
        <v>0</v>
      </c>
      <c r="G1491" s="2">
        <f t="shared" si="34"/>
        <v>63.99</v>
      </c>
      <c r="H1491" s="2">
        <f t="shared" si="35"/>
        <v>0.5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12809.84</v>
      </c>
      <c r="D1492" s="1">
        <v>0</v>
      </c>
      <c r="E1492" s="1">
        <v>0</v>
      </c>
      <c r="F1492" s="1">
        <v>0</v>
      </c>
      <c r="G1492" s="2">
        <f t="shared" si="34"/>
        <v>166.52791999999999</v>
      </c>
      <c r="H1492" s="2">
        <f t="shared" si="35"/>
        <v>0.15999999999985448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677823.33999999985</v>
      </c>
      <c r="D1499" s="1">
        <v>0</v>
      </c>
      <c r="E1499" s="1">
        <v>0</v>
      </c>
      <c r="F1499" s="1">
        <v>0</v>
      </c>
      <c r="G1499" s="2">
        <f t="shared" si="34"/>
        <v>13556.466799999997</v>
      </c>
      <c r="H1499" s="2">
        <f t="shared" si="35"/>
        <v>0.33999999985098839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665013.49999999988</v>
      </c>
      <c r="D1501" s="1">
        <v>0</v>
      </c>
      <c r="E1501" s="1">
        <v>0</v>
      </c>
      <c r="F1501" s="1">
        <v>0</v>
      </c>
      <c r="G1501" s="2">
        <f t="shared" si="34"/>
        <v>14630.296999999997</v>
      </c>
      <c r="H1501" s="2">
        <f t="shared" si="35"/>
        <v>0.50000000011641532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524706.71</v>
      </c>
      <c r="D1502" s="1">
        <v>0</v>
      </c>
      <c r="E1502" s="1">
        <v>0</v>
      </c>
      <c r="F1502" s="1">
        <v>0</v>
      </c>
      <c r="G1502" s="2">
        <f t="shared" si="34"/>
        <v>12068.25433</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134694.5</v>
      </c>
      <c r="D1503" s="1">
        <v>0</v>
      </c>
      <c r="E1503" s="1">
        <v>0</v>
      </c>
      <c r="F1503" s="1">
        <v>0</v>
      </c>
      <c r="G1503" s="2">
        <f t="shared" si="34"/>
        <v>3232.6680000000001</v>
      </c>
      <c r="H1503" s="2">
        <f t="shared" si="35"/>
        <v>0.5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315.44</v>
      </c>
      <c r="D1504" s="1">
        <v>0</v>
      </c>
      <c r="E1504" s="1">
        <v>0</v>
      </c>
      <c r="F1504" s="1">
        <v>0</v>
      </c>
      <c r="G1504" s="2">
        <f t="shared" si="34"/>
        <v>7.8860000000000001</v>
      </c>
      <c r="H1504" s="2">
        <f t="shared" si="35"/>
        <v>0.43999999999999773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5296.85</v>
      </c>
      <c r="D1509" s="1">
        <v>0</v>
      </c>
      <c r="E1509" s="1">
        <v>0</v>
      </c>
      <c r="F1509" s="1">
        <v>0</v>
      </c>
      <c r="G1509" s="2">
        <f t="shared" si="34"/>
        <v>158.90550000000002</v>
      </c>
      <c r="H1509" s="2">
        <f t="shared" si="35"/>
        <v>0.1499999999996362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12809.84</v>
      </c>
      <c r="D1510" s="1">
        <v>0</v>
      </c>
      <c r="E1510" s="1">
        <v>0</v>
      </c>
      <c r="F1510" s="1">
        <v>0</v>
      </c>
      <c r="G1510" s="2">
        <f t="shared" si="34"/>
        <v>397.10503999999997</v>
      </c>
      <c r="H1510" s="2">
        <f t="shared" si="35"/>
        <v>0.15999999999985448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48666.670000000042</v>
      </c>
      <c r="D1517" s="1">
        <v>0</v>
      </c>
      <c r="E1517" s="1">
        <v>0</v>
      </c>
      <c r="F1517" s="1">
        <v>0</v>
      </c>
      <c r="G1517" s="2">
        <f t="shared" si="34"/>
        <v>1849.3334600000017</v>
      </c>
      <c r="H1517" s="2">
        <f t="shared" si="35"/>
        <v>0.32999999995809048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4022.13</v>
      </c>
      <c r="D1518" s="1">
        <v>0</v>
      </c>
      <c r="E1518" s="1">
        <v>0</v>
      </c>
      <c r="F1518" s="1">
        <v>0</v>
      </c>
      <c r="G1518" s="2">
        <f t="shared" si="34"/>
        <v>156.86306999999999</v>
      </c>
      <c r="H1518" s="2">
        <f t="shared" si="35"/>
        <v>0.13000000000010914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4022.13</v>
      </c>
      <c r="D1524" s="1">
        <v>0</v>
      </c>
      <c r="E1524" s="1">
        <v>0</v>
      </c>
      <c r="F1524" s="1">
        <v>0</v>
      </c>
      <c r="G1524" s="2">
        <f t="shared" si="34"/>
        <v>180.99584999999999</v>
      </c>
      <c r="H1524" s="2">
        <f t="shared" si="35"/>
        <v>0.13000000000010914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2675.31</v>
      </c>
      <c r="D1530" s="1">
        <v>0</v>
      </c>
      <c r="E1530" s="1">
        <v>0</v>
      </c>
      <c r="F1530" s="1">
        <v>0</v>
      </c>
      <c r="G1530" s="2">
        <f t="shared" si="34"/>
        <v>136.44081</v>
      </c>
      <c r="H1530" s="2">
        <f t="shared" si="35"/>
        <v>0.30999999999994543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2675.31</v>
      </c>
      <c r="D1531" s="1">
        <v>0</v>
      </c>
      <c r="E1531" s="1">
        <v>0</v>
      </c>
      <c r="F1531" s="1">
        <v>0</v>
      </c>
      <c r="G1531" s="2">
        <f t="shared" si="34"/>
        <v>139.11612</v>
      </c>
      <c r="H1531" s="2">
        <f t="shared" si="35"/>
        <v>0.30999999999994543</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163.49</v>
      </c>
      <c r="D1535" s="1">
        <v>0</v>
      </c>
      <c r="E1535" s="1">
        <v>0</v>
      </c>
      <c r="F1535" s="1">
        <v>0</v>
      </c>
      <c r="G1535" s="2">
        <f t="shared" si="34"/>
        <v>9.1554400000000005</v>
      </c>
      <c r="H1535" s="2">
        <f t="shared" si="35"/>
        <v>0.49000000000000909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163.49</v>
      </c>
      <c r="D1536" s="1">
        <v>0</v>
      </c>
      <c r="E1536" s="1">
        <v>0</v>
      </c>
      <c r="F1536" s="1">
        <v>0</v>
      </c>
      <c r="G1536" s="2">
        <f t="shared" si="34"/>
        <v>9.3189300000000017</v>
      </c>
      <c r="H1536" s="2">
        <f t="shared" si="35"/>
        <v>0.49000000000000909</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1183.33</v>
      </c>
      <c r="D1560" s="1">
        <v>0</v>
      </c>
      <c r="E1560" s="1">
        <v>0</v>
      </c>
      <c r="F1560" s="1">
        <v>0</v>
      </c>
      <c r="G1560" s="2">
        <f t="shared" si="34"/>
        <v>95.849729999999994</v>
      </c>
      <c r="H1560" s="2">
        <f t="shared" si="35"/>
        <v>0.32999999999992724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1183.33</v>
      </c>
      <c r="D1561" s="1">
        <v>0</v>
      </c>
      <c r="E1561" s="1">
        <v>0</v>
      </c>
      <c r="F1561" s="1">
        <v>0</v>
      </c>
      <c r="G1561" s="2">
        <f t="shared" si="34"/>
        <v>97.033059999999992</v>
      </c>
      <c r="H1561" s="2">
        <f t="shared" si="35"/>
        <v>0.32999999999992724</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44644.54</v>
      </c>
      <c r="D1576" s="1">
        <v>0</v>
      </c>
      <c r="E1576" s="1">
        <v>0</v>
      </c>
      <c r="F1576" s="1">
        <v>0</v>
      </c>
      <c r="G1576" s="2">
        <f t="shared" si="34"/>
        <v>4330.5203799999999</v>
      </c>
      <c r="H1576" s="2">
        <f t="shared" si="35"/>
        <v>0.45999999999912689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44644.54</v>
      </c>
      <c r="D1578" s="1">
        <v>0</v>
      </c>
      <c r="E1578" s="1">
        <v>0</v>
      </c>
      <c r="F1578" s="1">
        <v>0</v>
      </c>
      <c r="G1578" s="2">
        <f t="shared" si="34"/>
        <v>4419.8094600000004</v>
      </c>
      <c r="H1578" s="2">
        <f t="shared" si="35"/>
        <v>0.45999999999912689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50274</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39.6"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837191.2</v>
      </c>
      <c r="I16" s="170">
        <f>'PR-RAS'!E6</f>
        <v>757211.19</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878048.55999999994</v>
      </c>
      <c r="I17" s="170">
        <f>'PR-RAS'!E151</f>
        <v>659617.86</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280901.5</v>
      </c>
      <c r="I18" s="170">
        <f>'PR-RAS'!E645</f>
        <v>365684.99</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38229.619999999974</v>
      </c>
      <c r="I20" s="173">
        <f>BILANCA!E7</f>
        <v>38299.399999999987</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300995.7</v>
      </c>
      <c r="I21" s="175">
        <f>BILANCA!E68</f>
        <v>390764.63</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51314.270000000004</v>
      </c>
      <c r="I22" s="175">
        <f>BILANCA!E176</f>
        <v>56299.72</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287911.05</v>
      </c>
      <c r="I23" s="177">
        <f>BILANCA!E237</f>
        <v>372764.31</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888599.08</v>
      </c>
      <c r="I25" s="175">
        <f>'RAS-funkcijski'!E35</f>
        <v>672427.7</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888599.08</v>
      </c>
      <c r="I28" s="179">
        <f>'RAS-funkcijski'!E141</f>
        <v>672427.7</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43681.23</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48666.670000000042</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4022.13</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44644.54</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46" zoomScaleNormal="100" workbookViewId="0">
      <selection activeCell="E639" sqref="E639"/>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837191.2</v>
      </c>
      <c r="E6" s="51">
        <f>E7+E44+E50+E82+E106+E124+E133+E139</f>
        <v>757211.19</v>
      </c>
      <c r="F6" s="52">
        <f t="shared" ref="F6:F131" si="0">IF(D6&lt;&gt;0,IF(E6/D6&gt;=100,"&gt;&gt;100",E6/D6*100),"-")</f>
        <v>90.446625573704068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349522.83999999997</v>
      </c>
      <c r="E50" s="51">
        <f>E51+E54+E59+E62+E65+E68+E71+E74+E77</f>
        <v>480553.61</v>
      </c>
      <c r="F50" s="52">
        <f t="shared" si="0"/>
        <v>137.48847142578725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28115.040000000001</v>
      </c>
      <c r="E54" s="51">
        <f t="shared" si="11"/>
        <v>30400</v>
      </c>
      <c r="F54" s="52">
        <f t="shared" si="0"/>
        <v>108.12718032768227</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28115.040000000001</v>
      </c>
      <c r="E57" s="242">
        <v>30400</v>
      </c>
      <c r="F57" s="52">
        <f t="shared" si="0"/>
        <v>108.12718032768227</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20327.330000000002</v>
      </c>
      <c r="E68" s="51">
        <f t="shared" si="15"/>
        <v>80875.039999999994</v>
      </c>
      <c r="F68" s="52">
        <f t="shared" si="0"/>
        <v>397.8635659479134</v>
      </c>
    </row>
    <row r="69" spans="1:6" ht="12.75" customHeight="1" x14ac:dyDescent="0.2">
      <c r="A69" s="53" t="s">
        <v>184</v>
      </c>
      <c r="B69" s="85" t="s">
        <v>185</v>
      </c>
      <c r="C69" s="50" t="s">
        <v>184</v>
      </c>
      <c r="D69" s="242">
        <v>20327.330000000002</v>
      </c>
      <c r="E69" s="242">
        <v>80875.039999999994</v>
      </c>
      <c r="F69" s="52">
        <f t="shared" si="0"/>
        <v>397.8635659479134</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301080.46999999997</v>
      </c>
      <c r="E74" s="51">
        <f t="shared" si="17"/>
        <v>369278.57</v>
      </c>
      <c r="F74" s="52">
        <f t="shared" si="0"/>
        <v>122.65112047951834</v>
      </c>
    </row>
    <row r="75" spans="1:6" ht="12.75" customHeight="1" x14ac:dyDescent="0.2">
      <c r="A75" s="53" t="s">
        <v>196</v>
      </c>
      <c r="B75" s="85" t="s">
        <v>197</v>
      </c>
      <c r="C75" s="50" t="s">
        <v>196</v>
      </c>
      <c r="D75" s="242">
        <v>301080.46999999997</v>
      </c>
      <c r="E75" s="242">
        <v>369278.57</v>
      </c>
      <c r="F75" s="52">
        <f t="shared" si="0"/>
        <v>122.65112047951834</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487668.36</v>
      </c>
      <c r="E133" s="51">
        <f t="shared" si="30"/>
        <v>276657.57999999996</v>
      </c>
      <c r="F133" s="52">
        <f t="shared" ref="F133:F223" si="31">IF(D133&lt;&gt;0,IF(E133/D133&gt;=100,"&gt;&gt;100",E133/D133*100),"-")</f>
        <v>56.73068066175135</v>
      </c>
    </row>
    <row r="134" spans="1:6" ht="22.8" x14ac:dyDescent="0.2">
      <c r="A134" s="53">
        <v>671</v>
      </c>
      <c r="B134" s="232" t="s">
        <v>314</v>
      </c>
      <c r="C134" s="50" t="s">
        <v>315</v>
      </c>
      <c r="D134" s="51">
        <f t="shared" ref="D134:E134" si="32">SUM(D135:D137)</f>
        <v>487668.36</v>
      </c>
      <c r="E134" s="51">
        <f t="shared" si="32"/>
        <v>276657.57999999996</v>
      </c>
      <c r="F134" s="52">
        <f t="shared" si="31"/>
        <v>56.73068066175135</v>
      </c>
    </row>
    <row r="135" spans="1:6" ht="12.75" customHeight="1" x14ac:dyDescent="0.2">
      <c r="A135" s="53">
        <v>6711</v>
      </c>
      <c r="B135" s="85" t="s">
        <v>316</v>
      </c>
      <c r="C135" s="50" t="s">
        <v>317</v>
      </c>
      <c r="D135" s="242">
        <v>487185.66</v>
      </c>
      <c r="E135" s="242">
        <v>276491.36</v>
      </c>
      <c r="F135" s="52">
        <f t="shared" si="31"/>
        <v>56.752770596737193</v>
      </c>
    </row>
    <row r="136" spans="1:6" ht="22.8" x14ac:dyDescent="0.2">
      <c r="A136" s="53">
        <v>6712</v>
      </c>
      <c r="B136" s="232" t="s">
        <v>318</v>
      </c>
      <c r="C136" s="50" t="s">
        <v>319</v>
      </c>
      <c r="D136" s="242">
        <v>482.7</v>
      </c>
      <c r="E136" s="242">
        <v>166.22</v>
      </c>
      <c r="F136" s="52">
        <f t="shared" si="31"/>
        <v>34.435467163869902</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878048.55999999994</v>
      </c>
      <c r="E151" s="51">
        <f t="shared" si="35"/>
        <v>659617.86</v>
      </c>
      <c r="F151" s="52">
        <f t="shared" si="31"/>
        <v>75.123164030927853</v>
      </c>
    </row>
    <row r="152" spans="1:6" ht="12.75" customHeight="1" x14ac:dyDescent="0.2">
      <c r="A152" s="53">
        <v>31</v>
      </c>
      <c r="B152" s="85" t="s">
        <v>349</v>
      </c>
      <c r="C152" s="50" t="s">
        <v>350</v>
      </c>
      <c r="D152" s="51">
        <f t="shared" ref="D152:E152" si="36">D153+D158+D159</f>
        <v>488309.58999999997</v>
      </c>
      <c r="E152" s="51">
        <f t="shared" si="36"/>
        <v>521633.51</v>
      </c>
      <c r="F152" s="52">
        <f t="shared" si="31"/>
        <v>106.82434272896424</v>
      </c>
    </row>
    <row r="153" spans="1:6" ht="12.75" customHeight="1" x14ac:dyDescent="0.2">
      <c r="A153" s="53">
        <v>311</v>
      </c>
      <c r="B153" s="85" t="s">
        <v>351</v>
      </c>
      <c r="C153" s="50" t="s">
        <v>352</v>
      </c>
      <c r="D153" s="51">
        <f t="shared" ref="D153:E153" si="37">SUM(D154:D157)</f>
        <v>380242.85</v>
      </c>
      <c r="E153" s="51">
        <f t="shared" si="37"/>
        <v>416039.94</v>
      </c>
      <c r="F153" s="52">
        <f t="shared" si="31"/>
        <v>109.41427038010052</v>
      </c>
    </row>
    <row r="154" spans="1:6" ht="12.75" customHeight="1" x14ac:dyDescent="0.2">
      <c r="A154" s="53">
        <v>3111</v>
      </c>
      <c r="B154" s="85" t="s">
        <v>353</v>
      </c>
      <c r="C154" s="50" t="s">
        <v>354</v>
      </c>
      <c r="D154" s="242">
        <v>380242.85</v>
      </c>
      <c r="E154" s="242">
        <v>416039.94</v>
      </c>
      <c r="F154" s="52">
        <f t="shared" si="31"/>
        <v>109.41427038010052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48519.62</v>
      </c>
      <c r="E158" s="242">
        <v>40057.14</v>
      </c>
      <c r="F158" s="52">
        <f t="shared" si="31"/>
        <v>82.558643286983695</v>
      </c>
    </row>
    <row r="159" spans="1:6" ht="12.75" customHeight="1" x14ac:dyDescent="0.2">
      <c r="A159" s="53">
        <v>313</v>
      </c>
      <c r="B159" s="85" t="s">
        <v>363</v>
      </c>
      <c r="C159" s="50" t="s">
        <v>364</v>
      </c>
      <c r="D159" s="51">
        <f t="shared" ref="D159:E159" si="38">SUM(D160:D162)</f>
        <v>59547.12</v>
      </c>
      <c r="E159" s="51">
        <f t="shared" si="38"/>
        <v>65536.429999999993</v>
      </c>
      <c r="F159" s="52">
        <f t="shared" si="31"/>
        <v>110.05810188637165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59547.12</v>
      </c>
      <c r="E161" s="242">
        <v>65536.429999999993</v>
      </c>
      <c r="F161" s="52">
        <f t="shared" si="31"/>
        <v>110.05810188637165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196516.98</v>
      </c>
      <c r="E163" s="51">
        <f t="shared" si="39"/>
        <v>137675.4</v>
      </c>
      <c r="F163" s="52">
        <f t="shared" si="31"/>
        <v>70.057762947507129</v>
      </c>
    </row>
    <row r="164" spans="1:6" ht="12.75" customHeight="1" x14ac:dyDescent="0.2">
      <c r="A164" s="53">
        <v>321</v>
      </c>
      <c r="B164" s="85" t="s">
        <v>372</v>
      </c>
      <c r="C164" s="50" t="s">
        <v>373</v>
      </c>
      <c r="D164" s="51">
        <f t="shared" ref="D164:E164" si="40">SUM(D165:D168)</f>
        <v>21231.550000000003</v>
      </c>
      <c r="E164" s="51">
        <f t="shared" si="40"/>
        <v>21610.989999999998</v>
      </c>
      <c r="F164" s="52">
        <f t="shared" si="31"/>
        <v>101.78715166815422</v>
      </c>
    </row>
    <row r="165" spans="1:6" ht="12.75" customHeight="1" x14ac:dyDescent="0.2">
      <c r="A165" s="53">
        <v>3211</v>
      </c>
      <c r="B165" s="85" t="s">
        <v>374</v>
      </c>
      <c r="C165" s="50" t="s">
        <v>375</v>
      </c>
      <c r="D165" s="242">
        <v>3199.45</v>
      </c>
      <c r="E165" s="242">
        <v>1863.83</v>
      </c>
      <c r="F165" s="52">
        <f t="shared" si="31"/>
        <v>58.254700026567065</v>
      </c>
    </row>
    <row r="166" spans="1:6" ht="12.75" customHeight="1" x14ac:dyDescent="0.2">
      <c r="A166" s="53">
        <v>3212</v>
      </c>
      <c r="B166" s="85" t="s">
        <v>376</v>
      </c>
      <c r="C166" s="50" t="s">
        <v>377</v>
      </c>
      <c r="D166" s="242">
        <v>14316.02</v>
      </c>
      <c r="E166" s="242">
        <v>17785.91</v>
      </c>
      <c r="F166" s="52">
        <f t="shared" si="31"/>
        <v>124.23781190582299</v>
      </c>
    </row>
    <row r="167" spans="1:6" ht="12.75" customHeight="1" x14ac:dyDescent="0.2">
      <c r="A167" s="53">
        <v>3213</v>
      </c>
      <c r="B167" s="85" t="s">
        <v>378</v>
      </c>
      <c r="C167" s="50" t="s">
        <v>379</v>
      </c>
      <c r="D167" s="242">
        <v>3716.08</v>
      </c>
      <c r="E167" s="242">
        <v>1756.77</v>
      </c>
      <c r="F167" s="52">
        <f t="shared" si="31"/>
        <v>47.274816473272914</v>
      </c>
    </row>
    <row r="168" spans="1:6" ht="12.75" customHeight="1" x14ac:dyDescent="0.2">
      <c r="A168" s="53">
        <v>3214</v>
      </c>
      <c r="B168" s="85" t="s">
        <v>380</v>
      </c>
      <c r="C168" s="50" t="s">
        <v>381</v>
      </c>
      <c r="D168" s="242">
        <v>0</v>
      </c>
      <c r="E168" s="242">
        <v>204.48</v>
      </c>
      <c r="F168" s="52" t="str">
        <f t="shared" si="31"/>
        <v>-</v>
      </c>
    </row>
    <row r="169" spans="1:6" ht="12.75" customHeight="1" x14ac:dyDescent="0.2">
      <c r="A169" s="53">
        <v>322</v>
      </c>
      <c r="B169" s="85" t="s">
        <v>382</v>
      </c>
      <c r="C169" s="50" t="s">
        <v>383</v>
      </c>
      <c r="D169" s="51">
        <f t="shared" ref="D169:E169" si="41">SUM(D170:D176)</f>
        <v>16073.17</v>
      </c>
      <c r="E169" s="51">
        <f t="shared" si="41"/>
        <v>15835.65</v>
      </c>
      <c r="F169" s="52">
        <f t="shared" si="31"/>
        <v>98.522257899344055</v>
      </c>
    </row>
    <row r="170" spans="1:6" ht="12.75" customHeight="1" x14ac:dyDescent="0.2">
      <c r="A170" s="53">
        <v>3221</v>
      </c>
      <c r="B170" s="85" t="s">
        <v>384</v>
      </c>
      <c r="C170" s="50" t="s">
        <v>385</v>
      </c>
      <c r="D170" s="242">
        <v>6476.28</v>
      </c>
      <c r="E170" s="242">
        <v>4699.33</v>
      </c>
      <c r="F170" s="52">
        <f t="shared" si="31"/>
        <v>72.562180758089525</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8648.7900000000009</v>
      </c>
      <c r="E172" s="242">
        <v>9310.25</v>
      </c>
      <c r="F172" s="52">
        <f t="shared" si="31"/>
        <v>107.64800625289779</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948.1</v>
      </c>
      <c r="E174" s="242">
        <v>1826.07</v>
      </c>
      <c r="F174" s="52">
        <f t="shared" si="31"/>
        <v>192.60310093871954</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141505.52000000002</v>
      </c>
      <c r="E177" s="51">
        <f t="shared" si="42"/>
        <v>80816.579999999987</v>
      </c>
      <c r="F177" s="52">
        <f t="shared" si="31"/>
        <v>57.111962840742869</v>
      </c>
    </row>
    <row r="178" spans="1:6" ht="12.75" customHeight="1" x14ac:dyDescent="0.2">
      <c r="A178" s="53">
        <v>3231</v>
      </c>
      <c r="B178" s="85" t="s">
        <v>400</v>
      </c>
      <c r="C178" s="50" t="s">
        <v>401</v>
      </c>
      <c r="D178" s="242">
        <v>9221.2900000000009</v>
      </c>
      <c r="E178" s="242">
        <v>9636.18</v>
      </c>
      <c r="F178" s="52">
        <f t="shared" si="31"/>
        <v>104.4992620338369</v>
      </c>
    </row>
    <row r="179" spans="1:6" ht="12.75" customHeight="1" x14ac:dyDescent="0.2">
      <c r="A179" s="53">
        <v>3232</v>
      </c>
      <c r="B179" s="85" t="s">
        <v>402</v>
      </c>
      <c r="C179" s="50" t="s">
        <v>403</v>
      </c>
      <c r="D179" s="242">
        <v>1648.46</v>
      </c>
      <c r="E179" s="242">
        <v>2498.48</v>
      </c>
      <c r="F179" s="52">
        <f t="shared" si="31"/>
        <v>151.56449049415818</v>
      </c>
    </row>
    <row r="180" spans="1:6" ht="12.75" customHeight="1" x14ac:dyDescent="0.2">
      <c r="A180" s="53">
        <v>3233</v>
      </c>
      <c r="B180" s="85" t="s">
        <v>404</v>
      </c>
      <c r="C180" s="50" t="s">
        <v>405</v>
      </c>
      <c r="D180" s="242">
        <v>16427.14</v>
      </c>
      <c r="E180" s="242">
        <v>22571.09</v>
      </c>
      <c r="F180" s="52">
        <f t="shared" si="31"/>
        <v>137.40121530589013</v>
      </c>
    </row>
    <row r="181" spans="1:6" ht="12.75" customHeight="1" x14ac:dyDescent="0.2">
      <c r="A181" s="53">
        <v>3234</v>
      </c>
      <c r="B181" s="85" t="s">
        <v>406</v>
      </c>
      <c r="C181" s="50" t="s">
        <v>407</v>
      </c>
      <c r="D181" s="242">
        <v>2373.5100000000002</v>
      </c>
      <c r="E181" s="242">
        <v>2496.06</v>
      </c>
      <c r="F181" s="52">
        <f t="shared" si="31"/>
        <v>105.16323925325781</v>
      </c>
    </row>
    <row r="182" spans="1:6" ht="12.75" customHeight="1" x14ac:dyDescent="0.2">
      <c r="A182" s="53">
        <v>3235</v>
      </c>
      <c r="B182" s="85" t="s">
        <v>408</v>
      </c>
      <c r="C182" s="50" t="s">
        <v>409</v>
      </c>
      <c r="D182" s="242">
        <v>13664.44</v>
      </c>
      <c r="E182" s="242">
        <v>12789.03</v>
      </c>
      <c r="F182" s="52">
        <f t="shared" si="31"/>
        <v>93.593517187678387</v>
      </c>
    </row>
    <row r="183" spans="1:6" ht="12.75" customHeight="1" x14ac:dyDescent="0.2">
      <c r="A183" s="53">
        <v>3236</v>
      </c>
      <c r="B183" s="85" t="s">
        <v>410</v>
      </c>
      <c r="C183" s="50" t="s">
        <v>411</v>
      </c>
      <c r="D183" s="242">
        <v>3359.21</v>
      </c>
      <c r="E183" s="242"/>
      <c r="F183" s="52">
        <f t="shared" si="31"/>
        <v>0</v>
      </c>
    </row>
    <row r="184" spans="1:6" ht="12.75" customHeight="1" x14ac:dyDescent="0.2">
      <c r="A184" s="53">
        <v>3237</v>
      </c>
      <c r="B184" s="85" t="s">
        <v>412</v>
      </c>
      <c r="C184" s="50" t="s">
        <v>413</v>
      </c>
      <c r="D184" s="242">
        <v>71997.27</v>
      </c>
      <c r="E184" s="242">
        <v>11996.59</v>
      </c>
      <c r="F184" s="52">
        <f t="shared" si="31"/>
        <v>16.662562344377779</v>
      </c>
    </row>
    <row r="185" spans="1:6" ht="12.75" customHeight="1" x14ac:dyDescent="0.2">
      <c r="A185" s="53">
        <v>3238</v>
      </c>
      <c r="B185" s="85" t="s">
        <v>414</v>
      </c>
      <c r="C185" s="50" t="s">
        <v>415</v>
      </c>
      <c r="D185" s="242">
        <v>12884</v>
      </c>
      <c r="E185" s="242">
        <v>11562.14</v>
      </c>
      <c r="F185" s="52">
        <f t="shared" si="31"/>
        <v>89.740298044085691</v>
      </c>
    </row>
    <row r="186" spans="1:6" ht="12.75" customHeight="1" x14ac:dyDescent="0.2">
      <c r="A186" s="53">
        <v>3239</v>
      </c>
      <c r="B186" s="85" t="s">
        <v>416</v>
      </c>
      <c r="C186" s="50" t="s">
        <v>417</v>
      </c>
      <c r="D186" s="242">
        <v>9930.2000000000007</v>
      </c>
      <c r="E186" s="242">
        <v>7267.01</v>
      </c>
      <c r="F186" s="52">
        <f t="shared" si="31"/>
        <v>73.180902700851945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17706.739999999998</v>
      </c>
      <c r="E188" s="51">
        <f t="shared" si="43"/>
        <v>19412.18</v>
      </c>
      <c r="F188" s="52">
        <f t="shared" si="31"/>
        <v>109.6315866161699</v>
      </c>
    </row>
    <row r="189" spans="1:6" ht="12.75" customHeight="1" x14ac:dyDescent="0.2">
      <c r="A189" s="53">
        <v>3291</v>
      </c>
      <c r="B189" s="232" t="s">
        <v>422</v>
      </c>
      <c r="C189" s="50" t="s">
        <v>423</v>
      </c>
      <c r="D189" s="242">
        <v>7635.57</v>
      </c>
      <c r="E189" s="242">
        <v>7618.56</v>
      </c>
      <c r="F189" s="52">
        <f t="shared" si="31"/>
        <v>99.777226847504522</v>
      </c>
    </row>
    <row r="190" spans="1:6" ht="12.75" customHeight="1" x14ac:dyDescent="0.2">
      <c r="A190" s="53">
        <v>3292</v>
      </c>
      <c r="B190" s="85" t="s">
        <v>424</v>
      </c>
      <c r="C190" s="50" t="s">
        <v>425</v>
      </c>
      <c r="D190" s="242">
        <v>1317.55</v>
      </c>
      <c r="E190" s="242">
        <v>1389.23</v>
      </c>
      <c r="F190" s="52">
        <f t="shared" si="31"/>
        <v>105.44040074380479</v>
      </c>
    </row>
    <row r="191" spans="1:6" ht="12.75" customHeight="1" x14ac:dyDescent="0.2">
      <c r="A191" s="53">
        <v>3293</v>
      </c>
      <c r="B191" s="85" t="s">
        <v>426</v>
      </c>
      <c r="C191" s="50" t="s">
        <v>427</v>
      </c>
      <c r="D191" s="242">
        <v>6450.96</v>
      </c>
      <c r="E191" s="242">
        <v>7577.05</v>
      </c>
      <c r="F191" s="52">
        <f t="shared" si="31"/>
        <v>117.45616156355024</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118.79</v>
      </c>
      <c r="E193" s="242">
        <v>538.75</v>
      </c>
      <c r="F193" s="52">
        <f t="shared" si="31"/>
        <v>453.53144204057577</v>
      </c>
    </row>
    <row r="194" spans="1:6" ht="12.75" customHeight="1" x14ac:dyDescent="0.2">
      <c r="A194" s="53" t="s">
        <v>432</v>
      </c>
      <c r="B194" s="85" t="s">
        <v>433</v>
      </c>
      <c r="C194" s="50" t="s">
        <v>432</v>
      </c>
      <c r="D194" s="242">
        <v>66.36</v>
      </c>
      <c r="E194" s="242"/>
      <c r="F194" s="52">
        <f t="shared" si="31"/>
        <v>0</v>
      </c>
    </row>
    <row r="195" spans="1:6" ht="12.75" customHeight="1" x14ac:dyDescent="0.2">
      <c r="A195" s="53">
        <v>3299</v>
      </c>
      <c r="B195" s="85" t="s">
        <v>434</v>
      </c>
      <c r="C195" s="50" t="s">
        <v>435</v>
      </c>
      <c r="D195" s="242">
        <v>2117.5100000000002</v>
      </c>
      <c r="E195" s="242">
        <v>2288.59</v>
      </c>
      <c r="F195" s="52">
        <f t="shared" si="31"/>
        <v>108.07930068807229</v>
      </c>
    </row>
    <row r="196" spans="1:6" ht="12.75" customHeight="1" x14ac:dyDescent="0.2">
      <c r="A196" s="53">
        <v>34</v>
      </c>
      <c r="B196" s="232" t="s">
        <v>436</v>
      </c>
      <c r="C196" s="50" t="s">
        <v>437</v>
      </c>
      <c r="D196" s="51">
        <f t="shared" ref="D196:E196" si="44">D197+D202+D210</f>
        <v>193221.99</v>
      </c>
      <c r="E196" s="51">
        <f t="shared" si="44"/>
        <v>308.95</v>
      </c>
      <c r="F196" s="52">
        <f t="shared" si="31"/>
        <v>0.1598938091880743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193221.99</v>
      </c>
      <c r="E210" s="51">
        <f t="shared" si="47"/>
        <v>308.95</v>
      </c>
      <c r="F210" s="52">
        <f t="shared" si="31"/>
        <v>0.1598938091880743</v>
      </c>
    </row>
    <row r="211" spans="1:6" ht="12.75" customHeight="1" x14ac:dyDescent="0.2">
      <c r="A211" s="53">
        <v>3431</v>
      </c>
      <c r="B211" s="232" t="s">
        <v>466</v>
      </c>
      <c r="C211" s="50" t="s">
        <v>467</v>
      </c>
      <c r="D211" s="242">
        <v>353.91</v>
      </c>
      <c r="E211" s="242">
        <v>308.95</v>
      </c>
      <c r="F211" s="52">
        <f t="shared" si="31"/>
        <v>87.296205249922281</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192868.08</v>
      </c>
      <c r="E214" s="242"/>
      <c r="F214" s="52">
        <f t="shared" si="31"/>
        <v>0</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878048.55999999994</v>
      </c>
      <c r="E289" s="51">
        <f t="shared" si="79"/>
        <v>659617.86</v>
      </c>
      <c r="F289" s="52">
        <f t="shared" si="76"/>
        <v>75.123164030927853</v>
      </c>
    </row>
    <row r="290" spans="1:6" ht="12.75" customHeight="1" x14ac:dyDescent="0.2">
      <c r="A290" s="53" t="s">
        <v>609</v>
      </c>
      <c r="B290" s="85" t="s">
        <v>620</v>
      </c>
      <c r="C290" s="50" t="s">
        <v>621</v>
      </c>
      <c r="D290" s="51">
        <f>IF(D6&gt;=D289,D6-D289,0)</f>
        <v>0</v>
      </c>
      <c r="E290" s="51">
        <f>IF(E6&gt;=E289,E6-E289,0)</f>
        <v>97593.329999999958</v>
      </c>
      <c r="F290" s="52" t="str">
        <f t="shared" si="76"/>
        <v>-</v>
      </c>
    </row>
    <row r="291" spans="1:6" ht="12.75" customHeight="1" x14ac:dyDescent="0.2">
      <c r="A291" s="53" t="s">
        <v>609</v>
      </c>
      <c r="B291" s="85" t="s">
        <v>622</v>
      </c>
      <c r="C291" s="50" t="s">
        <v>623</v>
      </c>
      <c r="D291" s="51">
        <f>IF(D289&gt;=D6,D289-D6,0)</f>
        <v>40857.359999999986</v>
      </c>
      <c r="E291" s="51">
        <f>IF(E289&gt;=E6,E289-E6,0)</f>
        <v>0</v>
      </c>
      <c r="F291" s="52">
        <f t="shared" si="76"/>
        <v>0</v>
      </c>
    </row>
    <row r="292" spans="1:6" ht="12.75" customHeight="1" x14ac:dyDescent="0.2">
      <c r="A292" s="53">
        <v>92211</v>
      </c>
      <c r="B292" s="85" t="s">
        <v>624</v>
      </c>
      <c r="C292" s="50" t="s">
        <v>625</v>
      </c>
      <c r="D292" s="242">
        <v>332309.38</v>
      </c>
      <c r="E292" s="242">
        <v>280901.5</v>
      </c>
      <c r="F292" s="52">
        <f t="shared" si="76"/>
        <v>84.53011467807498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12"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10550.52</v>
      </c>
      <c r="E350" s="51">
        <f t="shared" si="95"/>
        <v>12809.84</v>
      </c>
      <c r="F350" s="52">
        <f t="shared" si="81"/>
        <v>121.414299958675</v>
      </c>
    </row>
    <row r="351" spans="1:6" ht="12.75" customHeight="1" x14ac:dyDescent="0.2">
      <c r="A351" s="53">
        <v>41</v>
      </c>
      <c r="B351" s="85" t="s">
        <v>741</v>
      </c>
      <c r="C351" s="50" t="s">
        <v>742</v>
      </c>
      <c r="D351" s="51">
        <f t="shared" ref="D351:E351" si="96">D352+D356</f>
        <v>3224.17</v>
      </c>
      <c r="E351" s="51">
        <f t="shared" si="96"/>
        <v>1150</v>
      </c>
      <c r="F351" s="52">
        <f t="shared" si="81"/>
        <v>35.668094424301451</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3224.17</v>
      </c>
      <c r="E356" s="51">
        <f t="shared" si="98"/>
        <v>1150</v>
      </c>
      <c r="F356" s="52">
        <f t="shared" si="81"/>
        <v>35.668094424301451</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3224.17</v>
      </c>
      <c r="E359" s="242">
        <v>1150</v>
      </c>
      <c r="F359" s="52">
        <f t="shared" si="81"/>
        <v>35.668094424301451</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7326.35</v>
      </c>
      <c r="E363" s="51">
        <f t="shared" si="99"/>
        <v>11659.84</v>
      </c>
      <c r="F363" s="52">
        <f t="shared" si="81"/>
        <v>159.1493717881346</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7326.35</v>
      </c>
      <c r="E369" s="51">
        <f t="shared" si="101"/>
        <v>11659.84</v>
      </c>
      <c r="F369" s="52">
        <f t="shared" si="81"/>
        <v>159.1493717881346</v>
      </c>
    </row>
    <row r="370" spans="1:6" ht="12.75" customHeight="1" x14ac:dyDescent="0.2">
      <c r="A370" s="53">
        <v>4221</v>
      </c>
      <c r="B370" s="85" t="s">
        <v>675</v>
      </c>
      <c r="C370" s="50" t="s">
        <v>767</v>
      </c>
      <c r="D370" s="242">
        <v>4156.37</v>
      </c>
      <c r="E370" s="242">
        <v>10443.75</v>
      </c>
      <c r="F370" s="52">
        <f t="shared" si="81"/>
        <v>251.2709407487784</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891.13</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v>1115.55</v>
      </c>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2278.85</v>
      </c>
      <c r="E376" s="242">
        <v>100.54</v>
      </c>
      <c r="F376" s="52">
        <f t="shared" si="81"/>
        <v>4.4118744103385481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10550.52</v>
      </c>
      <c r="E408" s="51">
        <f t="shared" si="111"/>
        <v>12809.84</v>
      </c>
      <c r="F408" s="52">
        <f t="shared" si="81"/>
        <v>121.414299958675</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837191.2</v>
      </c>
      <c r="E412" s="51">
        <f>E6+E298</f>
        <v>757211.19</v>
      </c>
      <c r="F412" s="52">
        <f t="shared" si="81"/>
        <v>90.446625573704068</v>
      </c>
    </row>
    <row r="413" spans="1:6" ht="12.75" customHeight="1" x14ac:dyDescent="0.2">
      <c r="A413" s="53" t="s">
        <v>609</v>
      </c>
      <c r="B413" s="85" t="s">
        <v>832</v>
      </c>
      <c r="C413" s="50" t="s">
        <v>833</v>
      </c>
      <c r="D413" s="51">
        <f t="shared" ref="D413:E413" si="112">D289+D350</f>
        <v>888599.08</v>
      </c>
      <c r="E413" s="51">
        <f t="shared" si="112"/>
        <v>672427.7</v>
      </c>
      <c r="F413" s="52">
        <f t="shared" si="81"/>
        <v>75.672788227509756</v>
      </c>
    </row>
    <row r="414" spans="1:6" ht="12.75" customHeight="1" x14ac:dyDescent="0.2">
      <c r="A414" s="53" t="s">
        <v>609</v>
      </c>
      <c r="B414" s="85" t="s">
        <v>834</v>
      </c>
      <c r="C414" s="50" t="s">
        <v>835</v>
      </c>
      <c r="D414" s="51">
        <f t="shared" ref="D414:E414" si="113">IF(D412&gt;=D413,D412-D413,0)</f>
        <v>0</v>
      </c>
      <c r="E414" s="51">
        <f t="shared" si="113"/>
        <v>84783.489999999991</v>
      </c>
      <c r="F414" s="52" t="str">
        <f t="shared" si="81"/>
        <v>-</v>
      </c>
    </row>
    <row r="415" spans="1:6" ht="12.75" customHeight="1" x14ac:dyDescent="0.2">
      <c r="A415" s="53" t="s">
        <v>609</v>
      </c>
      <c r="B415" s="85" t="s">
        <v>836</v>
      </c>
      <c r="C415" s="50" t="s">
        <v>837</v>
      </c>
      <c r="D415" s="51">
        <f t="shared" ref="D415:E415" si="114">IF(D413&gt;=D412,D413-D412,0)</f>
        <v>51407.880000000005</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332309.38</v>
      </c>
      <c r="E416" s="51">
        <f t="shared" si="115"/>
        <v>280901.5</v>
      </c>
      <c r="F416" s="52">
        <f t="shared" si="81"/>
        <v>84.53011467807498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837191.2</v>
      </c>
      <c r="E639" s="51">
        <f t="shared" si="180"/>
        <v>757211.19</v>
      </c>
      <c r="F639" s="52">
        <f t="shared" si="119"/>
        <v>90.446625573704068</v>
      </c>
    </row>
    <row r="640" spans="1:6" ht="12.75" customHeight="1" x14ac:dyDescent="0.2">
      <c r="A640" s="53" t="s">
        <v>609</v>
      </c>
      <c r="B640" s="85" t="s">
        <v>1278</v>
      </c>
      <c r="C640" s="50" t="s">
        <v>1279</v>
      </c>
      <c r="D640" s="51">
        <f t="shared" ref="D640:E640" si="181">D413+D528</f>
        <v>888599.08</v>
      </c>
      <c r="E640" s="51">
        <f t="shared" si="181"/>
        <v>672427.7</v>
      </c>
      <c r="F640" s="52">
        <f t="shared" si="119"/>
        <v>75.672788227509756</v>
      </c>
    </row>
    <row r="641" spans="1:6" ht="12.75" customHeight="1" x14ac:dyDescent="0.2">
      <c r="A641" s="53" t="s">
        <v>609</v>
      </c>
      <c r="B641" s="85" t="s">
        <v>1280</v>
      </c>
      <c r="C641" s="50" t="s">
        <v>1281</v>
      </c>
      <c r="D641" s="51">
        <f t="shared" ref="D641:E641" si="182">IF(D639&gt;=D640,D639-D640,0)</f>
        <v>0</v>
      </c>
      <c r="E641" s="51">
        <f t="shared" si="182"/>
        <v>84783.489999999991</v>
      </c>
      <c r="F641" s="52" t="str">
        <f t="shared" si="119"/>
        <v>-</v>
      </c>
    </row>
    <row r="642" spans="1:6" ht="12.75" customHeight="1" x14ac:dyDescent="0.2">
      <c r="A642" s="53" t="s">
        <v>609</v>
      </c>
      <c r="B642" s="85" t="s">
        <v>1282</v>
      </c>
      <c r="C642" s="50" t="s">
        <v>1283</v>
      </c>
      <c r="D642" s="51">
        <f t="shared" ref="D642:E642" si="183">IF(D640&gt;=D639,D640-D639,0)</f>
        <v>51407.880000000005</v>
      </c>
      <c r="E642" s="51">
        <f t="shared" si="183"/>
        <v>0</v>
      </c>
      <c r="F642" s="52">
        <f t="shared" si="119"/>
        <v>0</v>
      </c>
    </row>
    <row r="643" spans="1:6" ht="22.8" x14ac:dyDescent="0.2">
      <c r="A643" s="60" t="s">
        <v>1284</v>
      </c>
      <c r="B643" s="85" t="s">
        <v>1285</v>
      </c>
      <c r="C643" s="61" t="s">
        <v>1284</v>
      </c>
      <c r="D643" s="51">
        <f t="shared" ref="D643:E643" si="184">IF(D416-D417+D637-D638&gt;=0,D416-D417+D637-D638,0)</f>
        <v>332309.38</v>
      </c>
      <c r="E643" s="51">
        <f t="shared" si="184"/>
        <v>280901.5</v>
      </c>
      <c r="F643" s="52">
        <f t="shared" si="119"/>
        <v>84.53011467807498</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280901.5</v>
      </c>
      <c r="E645" s="51">
        <f t="shared" si="186"/>
        <v>365684.99</v>
      </c>
      <c r="F645" s="52">
        <f t="shared" si="119"/>
        <v>130.18264053413742</v>
      </c>
    </row>
    <row r="646" spans="1:6" ht="22.8" x14ac:dyDescent="0.2">
      <c r="A646" s="53" t="s">
        <v>609</v>
      </c>
      <c r="B646" s="85" t="s">
        <v>1290</v>
      </c>
      <c r="C646" s="50" t="s">
        <v>1291</v>
      </c>
      <c r="D646" s="51">
        <f t="shared" ref="D646:E646" si="187">IF(D642+D644-D641-D643&gt;=0,D642+D644-D641-D643,0)</f>
        <v>0</v>
      </c>
      <c r="E646" s="51">
        <f t="shared" si="187"/>
        <v>0</v>
      </c>
      <c r="F646" s="52" t="str">
        <f t="shared" si="119"/>
        <v>-</v>
      </c>
    </row>
    <row r="647" spans="1:6" ht="22.8" x14ac:dyDescent="0.2">
      <c r="A647" s="55" t="s">
        <v>1292</v>
      </c>
      <c r="B647" s="233" t="s">
        <v>1293</v>
      </c>
      <c r="C647" s="56" t="s">
        <v>1292</v>
      </c>
      <c r="D647" s="243">
        <v>4250.3</v>
      </c>
      <c r="E647" s="243">
        <v>4250.3</v>
      </c>
      <c r="F647" s="57">
        <f t="shared" si="119"/>
        <v>100</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354845.55</v>
      </c>
      <c r="E649" s="242">
        <v>261867.49</v>
      </c>
      <c r="F649" s="52">
        <f t="shared" ref="F649:F724" si="188">IF(D649&lt;&gt;0,IF(E649/D649&gt;=100,"&gt;&gt;100",E649/D649*100),"-")</f>
        <v>73.797597292681289</v>
      </c>
    </row>
    <row r="650" spans="1:6" ht="12.75" customHeight="1" x14ac:dyDescent="0.2">
      <c r="A650" s="53" t="s">
        <v>1297</v>
      </c>
      <c r="B650" s="85" t="s">
        <v>1298</v>
      </c>
      <c r="C650" s="50" t="s">
        <v>1297</v>
      </c>
      <c r="D650" s="242">
        <v>356780.32</v>
      </c>
      <c r="E650" s="242">
        <v>495328.72</v>
      </c>
      <c r="F650" s="52">
        <f t="shared" si="188"/>
        <v>138.83297150470631</v>
      </c>
    </row>
    <row r="651" spans="1:6" ht="12.75" customHeight="1" x14ac:dyDescent="0.2">
      <c r="A651" s="53" t="s">
        <v>1299</v>
      </c>
      <c r="B651" s="85" t="s">
        <v>1300</v>
      </c>
      <c r="C651" s="50" t="s">
        <v>1299</v>
      </c>
      <c r="D651" s="242">
        <v>449758.38</v>
      </c>
      <c r="E651" s="242">
        <v>404325.59</v>
      </c>
      <c r="F651" s="52">
        <f t="shared" si="188"/>
        <v>89.898400558984576</v>
      </c>
    </row>
    <row r="652" spans="1:6" ht="22.8" x14ac:dyDescent="0.2">
      <c r="A652" s="53">
        <v>11</v>
      </c>
      <c r="B652" s="85" t="s">
        <v>1301</v>
      </c>
      <c r="C652" s="50" t="s">
        <v>1302</v>
      </c>
      <c r="D652" s="51">
        <f t="shared" ref="D652:E652" si="189">+D649+D650-D651</f>
        <v>261867.49</v>
      </c>
      <c r="E652" s="51">
        <f t="shared" si="189"/>
        <v>352870.61999999994</v>
      </c>
      <c r="F652" s="52">
        <f t="shared" si="188"/>
        <v>134.75159516746427</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23</v>
      </c>
      <c r="E654" s="262">
        <v>23</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23</v>
      </c>
      <c r="E656" s="262">
        <v>23</v>
      </c>
      <c r="F656" s="52">
        <f t="shared" si="188"/>
        <v>100</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20327.330000000002</v>
      </c>
      <c r="E675" s="242">
        <v>80875.039999999994</v>
      </c>
      <c r="F675" s="52">
        <f t="shared" si="188"/>
        <v>397.8635659479134</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301080.46999999997</v>
      </c>
      <c r="E694" s="242">
        <v>369278.57</v>
      </c>
      <c r="F694" s="52">
        <f t="shared" si="188"/>
        <v>122.65112047951834</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539.19000000000005</v>
      </c>
      <c r="E717" s="242">
        <v>1534.16</v>
      </c>
      <c r="F717" s="52">
        <f t="shared" si="188"/>
        <v>284.53049945288302</v>
      </c>
    </row>
    <row r="718" spans="1:6" ht="12.75" customHeight="1" x14ac:dyDescent="0.2">
      <c r="A718" s="53">
        <v>32121</v>
      </c>
      <c r="B718" s="85" t="s">
        <v>1416</v>
      </c>
      <c r="C718" s="50" t="s">
        <v>1417</v>
      </c>
      <c r="D718" s="242">
        <v>14316.02</v>
      </c>
      <c r="E718" s="242">
        <v>17785.91</v>
      </c>
      <c r="F718" s="52">
        <f t="shared" si="188"/>
        <v>124.23781190582299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3000.86</v>
      </c>
      <c r="E720" s="242"/>
      <c r="F720" s="52">
        <f t="shared" si="188"/>
        <v>0</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5656.6</v>
      </c>
      <c r="E722" s="242"/>
      <c r="F722" s="52">
        <f t="shared" si="188"/>
        <v>0</v>
      </c>
    </row>
    <row r="723" spans="1:6" ht="12.75" customHeight="1" x14ac:dyDescent="0.2">
      <c r="A723" s="53" t="s">
        <v>1426</v>
      </c>
      <c r="B723" s="85" t="s">
        <v>1427</v>
      </c>
      <c r="C723" s="50" t="s">
        <v>1426</v>
      </c>
      <c r="D723" s="242">
        <v>0</v>
      </c>
      <c r="E723" s="242">
        <v>157.63999999999999</v>
      </c>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7635.57</v>
      </c>
      <c r="E725" s="242">
        <v>7618.56</v>
      </c>
      <c r="F725" s="52">
        <f t="shared" ref="F725:F979" si="190">IF(D725&lt;&gt;0,IF(E725/D725&gt;=100,"&gt;&gt;100",E725/D725*100),"-")</f>
        <v>99.777226847504522</v>
      </c>
    </row>
    <row r="726" spans="1:6" ht="12.75" customHeight="1" x14ac:dyDescent="0.2">
      <c r="A726" s="53" t="s">
        <v>1432</v>
      </c>
      <c r="B726" s="85" t="s">
        <v>1433</v>
      </c>
      <c r="C726" s="50" t="s">
        <v>1432</v>
      </c>
      <c r="D726" s="242">
        <v>535.52</v>
      </c>
      <c r="E726" s="242">
        <v>1138.53</v>
      </c>
      <c r="F726" s="52">
        <f t="shared" si="190"/>
        <v>212.60270391395281</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6" workbookViewId="0">
      <selection activeCell="D273" sqref="D273"/>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339225.32</v>
      </c>
      <c r="E6" s="229">
        <f t="shared" si="0"/>
        <v>429064.02999999997</v>
      </c>
      <c r="F6" s="230">
        <f t="shared" ref="F6:F260" si="1">IF(D6&gt;0,IF(E6/D6&gt;=100,"&gt;&gt;100",E6/D6*100),"-")</f>
        <v>126.48349185727055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38229.619999999974</v>
      </c>
      <c r="E7" s="104">
        <f t="shared" si="2"/>
        <v>38299.399999999987</v>
      </c>
      <c r="F7" s="93">
        <f t="shared" si="1"/>
        <v>100.18252862570962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5032.0599999999995</v>
      </c>
      <c r="E8" s="104">
        <f>E9+E10-E11</f>
        <v>4644.3500000000004</v>
      </c>
      <c r="F8" s="93">
        <f t="shared" si="1"/>
        <v>92.295203157355061</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8904.84</v>
      </c>
      <c r="E10" s="247">
        <v>10054.84</v>
      </c>
      <c r="F10" s="93">
        <f t="shared" si="1"/>
        <v>112.91432524335082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3872.78</v>
      </c>
      <c r="E11" s="247">
        <v>5410.49</v>
      </c>
      <c r="F11" s="93">
        <f t="shared" si="1"/>
        <v>139.70558616807563</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33197.559999999976</v>
      </c>
      <c r="E12" s="104">
        <f t="shared" si="3"/>
        <v>33655.049999999988</v>
      </c>
      <c r="F12" s="93">
        <f t="shared" si="1"/>
        <v>101.378083208525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28565.569999999978</v>
      </c>
      <c r="E19" s="104">
        <f t="shared" si="5"/>
        <v>29157.859999999986</v>
      </c>
      <c r="F19" s="93">
        <f t="shared" si="1"/>
        <v>102.0734401589046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140158.04999999999</v>
      </c>
      <c r="E20" s="247">
        <v>150601.79999999999</v>
      </c>
      <c r="F20" s="93">
        <f t="shared" si="1"/>
        <v>107.45140931969301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796.93</v>
      </c>
      <c r="E21" s="247">
        <v>796.93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5234.09</v>
      </c>
      <c r="E22" s="247">
        <v>5234.09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1115.55</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2278.85</v>
      </c>
      <c r="E26" s="247">
        <v>2379.39</v>
      </c>
      <c r="F26" s="93">
        <f t="shared" si="1"/>
        <v>104.41187441033854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119902.35</v>
      </c>
      <c r="E28" s="247">
        <v>130969.9</v>
      </c>
      <c r="F28" s="93">
        <f t="shared" si="1"/>
        <v>109.2304696279931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29086.2</v>
      </c>
      <c r="E30" s="247">
        <v>29086.2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29086.2</v>
      </c>
      <c r="E34" s="247">
        <v>29086.2</v>
      </c>
      <c r="F34" s="93">
        <f t="shared" si="1"/>
        <v>100</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4631.9900000000007</v>
      </c>
      <c r="E45" s="104">
        <f t="shared" si="9"/>
        <v>4497.1900000000005</v>
      </c>
      <c r="F45" s="93">
        <f t="shared" si="1"/>
        <v>97.089803734464013</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4778.0200000000004</v>
      </c>
      <c r="E48" s="247">
        <v>4778.0200000000004</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146.03</v>
      </c>
      <c r="E50" s="247">
        <v>280.83</v>
      </c>
      <c r="F50" s="93">
        <f t="shared" si="1"/>
        <v>192.30979935629665</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1981.57</v>
      </c>
      <c r="E54" s="247">
        <v>3807.64</v>
      </c>
      <c r="F54" s="93">
        <f t="shared" si="1"/>
        <v>192.15268701080456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1981.57</v>
      </c>
      <c r="E55" s="247">
        <v>3807.64</v>
      </c>
      <c r="F55" s="93">
        <f t="shared" si="1"/>
        <v>192.15268701080456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300995.7</v>
      </c>
      <c r="E68" s="104">
        <f t="shared" si="13"/>
        <v>390764.63</v>
      </c>
      <c r="F68" s="93">
        <f t="shared" si="1"/>
        <v>129.82399084106518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261867.49000000002</v>
      </c>
      <c r="E69" s="104">
        <f t="shared" si="14"/>
        <v>352870.62</v>
      </c>
      <c r="F69" s="93">
        <f t="shared" si="1"/>
        <v>134.75159516746427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261801.73</v>
      </c>
      <c r="E70" s="104">
        <f t="shared" si="15"/>
        <v>352804.86</v>
      </c>
      <c r="F70" s="93">
        <f t="shared" si="1"/>
        <v>134.76032415828573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261801.73</v>
      </c>
      <c r="E72" s="247">
        <v>352804.86</v>
      </c>
      <c r="F72" s="93">
        <f t="shared" si="1"/>
        <v>134.76032415828573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65.760000000000005</v>
      </c>
      <c r="E76" s="247">
        <v>65.760000000000005</v>
      </c>
      <c r="F76" s="93">
        <f t="shared" si="1"/>
        <v>100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34877.910000000003</v>
      </c>
      <c r="E78" s="104">
        <f>E79+SUM(E82:E84)-E85+E86</f>
        <v>33643.71</v>
      </c>
      <c r="F78" s="93">
        <f t="shared" si="1"/>
        <v>96.461370535103725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31827.88</v>
      </c>
      <c r="E84" s="247">
        <v>31827.88</v>
      </c>
      <c r="F84" s="93">
        <f t="shared" si="1"/>
        <v>100</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3050.03</v>
      </c>
      <c r="E86" s="247">
        <v>1815.83</v>
      </c>
      <c r="F86" s="93">
        <f t="shared" si="1"/>
        <v>59.534824247630347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4250.3</v>
      </c>
      <c r="E170" s="104">
        <f t="shared" si="29"/>
        <v>4250.3</v>
      </c>
      <c r="F170" s="93">
        <f t="shared" si="1"/>
        <v>100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4250.3</v>
      </c>
      <c r="E172" s="247">
        <v>4250.3</v>
      </c>
      <c r="F172" s="93">
        <f t="shared" si="1"/>
        <v>100</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339225.32</v>
      </c>
      <c r="E175" s="104">
        <f t="shared" si="30"/>
        <v>429064.03</v>
      </c>
      <c r="F175" s="93">
        <f t="shared" si="1"/>
        <v>126.48349185727056</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51314.270000000004</v>
      </c>
      <c r="E176" s="104">
        <f t="shared" si="31"/>
        <v>56299.72</v>
      </c>
      <c r="F176" s="93">
        <f t="shared" si="1"/>
        <v>109.71552357658014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43681.23</v>
      </c>
      <c r="E177" s="104">
        <f t="shared" si="32"/>
        <v>48666.67</v>
      </c>
      <c r="F177" s="93">
        <f t="shared" si="1"/>
        <v>111.41323172447295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37541.230000000003</v>
      </c>
      <c r="E178" s="247">
        <v>39516.61</v>
      </c>
      <c r="F178" s="93">
        <f t="shared" si="1"/>
        <v>105.26189472214949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4053.5</v>
      </c>
      <c r="E179" s="247">
        <v>7034.4</v>
      </c>
      <c r="F179" s="93">
        <f t="shared" si="1"/>
        <v>173.53891698532132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169.98</v>
      </c>
      <c r="E180" s="104">
        <f t="shared" si="33"/>
        <v>163.49</v>
      </c>
      <c r="F180" s="93">
        <f t="shared" si="1"/>
        <v>96.181903753382755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169.98</v>
      </c>
      <c r="E183" s="247">
        <v>163.49</v>
      </c>
      <c r="F183" s="93">
        <f t="shared" si="1"/>
        <v>96.181903753382755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1916.52</v>
      </c>
      <c r="E188" s="247">
        <v>1952.17</v>
      </c>
      <c r="F188" s="93">
        <f t="shared" si="1"/>
        <v>101.86014234132699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7633.04</v>
      </c>
      <c r="E234" s="104">
        <f t="shared" si="40"/>
        <v>7633.05</v>
      </c>
      <c r="F234" s="93">
        <f t="shared" si="1"/>
        <v>100.00013100940124</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7633.04</v>
      </c>
      <c r="E236" s="247">
        <v>7633.05</v>
      </c>
      <c r="F236" s="93">
        <f t="shared" si="1"/>
        <v>100.00013100940124</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287911.05</v>
      </c>
      <c r="E237" s="104">
        <f t="shared" si="41"/>
        <v>372764.31</v>
      </c>
      <c r="F237" s="93">
        <f t="shared" si="1"/>
        <v>129.47204006237342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7009.5499999999993</v>
      </c>
      <c r="E238" s="104">
        <f t="shared" si="42"/>
        <v>7079.32</v>
      </c>
      <c r="F238" s="93">
        <f t="shared" si="1"/>
        <v>100.99535633528545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7009.5499999999993</v>
      </c>
      <c r="E239" s="104">
        <f t="shared" si="43"/>
        <v>7079.32</v>
      </c>
      <c r="F239" s="93">
        <f t="shared" si="1"/>
        <v>100.99535633528545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6000.86</v>
      </c>
      <c r="E240" s="247">
        <v>6070.63</v>
      </c>
      <c r="F240" s="93">
        <f t="shared" si="1"/>
        <v>101.16266668444189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1008.69</v>
      </c>
      <c r="E241" s="247">
        <v>1008.69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280901.5</v>
      </c>
      <c r="E245" s="104">
        <f t="shared" si="45"/>
        <v>365684.99</v>
      </c>
      <c r="F245" s="93">
        <f t="shared" si="1"/>
        <v>130.18264053413742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280901.5</v>
      </c>
      <c r="E246" s="104">
        <f t="shared" si="46"/>
        <v>365684.99</v>
      </c>
      <c r="F246" s="93">
        <f t="shared" si="1"/>
        <v>130.18264053413742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280901.5</v>
      </c>
      <c r="E247" s="247">
        <v>365684.99</v>
      </c>
      <c r="F247" s="93">
        <f t="shared" si="1"/>
        <v>130.18264053413742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2673.72</v>
      </c>
      <c r="E268" s="247">
        <v>1439.52</v>
      </c>
      <c r="F268" s="93">
        <f t="shared" si="50"/>
        <v>53.839594273147526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376.31</v>
      </c>
      <c r="E271" s="247">
        <v>376.31</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v>4022.13</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43681.23</v>
      </c>
      <c r="E288" s="247">
        <v>44644.54</v>
      </c>
      <c r="F288" s="93">
        <f t="shared" si="50"/>
        <v>102.20531793633101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1846.86</v>
      </c>
      <c r="E302" s="247">
        <v>1882.51</v>
      </c>
      <c r="F302" s="93">
        <f t="shared" si="50"/>
        <v>101.93030332564462</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0" workbookViewId="0">
      <selection activeCell="E66" sqref="E66"/>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888599.08</v>
      </c>
      <c r="E35" s="81">
        <f t="shared" si="7"/>
        <v>672427.7</v>
      </c>
      <c r="F35" s="63">
        <f t="shared" si="1"/>
        <v>75.672788227509756</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489359.79</v>
      </c>
      <c r="E36" s="81">
        <f t="shared" si="8"/>
        <v>278639.74</v>
      </c>
      <c r="F36" s="63">
        <f t="shared" si="1"/>
        <v>56.939647615918751</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489359.79</v>
      </c>
      <c r="E37" s="249">
        <v>278639.74</v>
      </c>
      <c r="F37" s="63">
        <f t="shared" si="1"/>
        <v>56.939647615918751</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399239.29</v>
      </c>
      <c r="E61" s="81">
        <f t="shared" si="13"/>
        <v>393787.96</v>
      </c>
      <c r="F61" s="63">
        <f t="shared" si="1"/>
        <v>98.634570760808643</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399239.29</v>
      </c>
      <c r="E65" s="249">
        <v>393787.96</v>
      </c>
      <c r="F65" s="63">
        <f t="shared" si="1"/>
        <v>98.634570760808643</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888599.08</v>
      </c>
      <c r="E141" s="106">
        <f t="shared" si="28"/>
        <v>672427.7</v>
      </c>
      <c r="F141" s="82">
        <f t="shared" si="1"/>
        <v>75.672788227509756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4" sqref="D104"/>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43681.23</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682808.77999999991</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669998.93999999994</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526682.09</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137675.4</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308.95</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3.2"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5332.5</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12809.84</v>
      </c>
      <c r="E17" s="37"/>
      <c r="F17" s="37"/>
      <c r="G17" s="37"/>
      <c r="H17" s="37"/>
      <c r="I17" s="37"/>
      <c r="J17" s="37"/>
      <c r="K17" s="37"/>
      <c r="L17" s="37"/>
      <c r="M17" s="37"/>
      <c r="N17" s="37"/>
      <c r="O17" s="37"/>
      <c r="P17" s="37"/>
      <c r="Q17" s="37"/>
      <c r="R17" s="37"/>
      <c r="S17" s="37"/>
      <c r="T17" s="37"/>
      <c r="U17" s="37"/>
    </row>
    <row r="18" spans="1:21" ht="24"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677823.33999999985</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665013.49999999988</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524706.71</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134694.5</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315.44</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3.2"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v>5296.85</v>
      </c>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12809.84</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48666.670000000042</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4022.13</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4022.13</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2675.31</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2675.31</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163.49</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v>163.49</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13.2"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1183.33</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v>1183.33</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44644.54</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44644.54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1" zoomScaleNormal="100" workbookViewId="0">
      <selection activeCell="C274" sqref="C274"/>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E4+E14+E20+E277+E311+E314+E316</f>
        <v>0</v>
      </c>
      <c r="F3" s="124">
        <f>F4+F14+F20+F277+F311+F314+F316</f>
        <v>2</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50274</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IF(AND(H3=12,J3="DA",M3="DA",BILANCA!E246-BILANCA!E250&gt;0.001,OR(ABS(BILANCA!E246-BILANCA!E250-'PR-RAS'!E645)&gt;0.001,ABS('PR-RAS'!D646)&gt;0.001)),1,0)</f>
        <v>0</v>
      </c>
      <c r="I17" s="140">
        <f>IF(AND(H3=12,J3="DA",M3="DA",BILANCA!D250-BILANCA!D246&gt;0.001,OR(ABS(BILANCA!D250-BILANCA!D246-'PR-RAS'!D646)&gt;0.001,ABS('PR-RAS'!D645)&gt;0.001)),1,0)</f>
        <v>0</v>
      </c>
      <c r="J17" s="140">
        <f>IF(AND(H3=12,J3="DA",M3="DA",BILANCA!E250-BILANCA!E246&gt;0.001,OR(ABS(BILANCA!E250-BILANCA!E246-'PR-RAS'!E646)&gt;0.001,ABS('PR-RAS'!D645)&gt;0.001)),1,0)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3318</v>
      </c>
    </row>
    <row r="1449" spans="10:12" ht="15.75" customHeight="1" x14ac:dyDescent="0.25"/>
    <row r="1450" spans="10:12" ht="15" customHeight="1" x14ac:dyDescent="0.25">
      <c r="K1450" s="47">
        <f>IF(ABS(OBVEZE!D42-OBVEZE!D43-OBVEZE!D101)&gt;0,1,0)</f>
        <v>1</v>
      </c>
    </row>
  </sheetData>
  <sheetProtection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Antica</cp:lastModifiedBy>
  <cp:lastPrinted>2024-01-25T11:48:10Z</cp:lastPrinted>
  <dcterms:created xsi:type="dcterms:W3CDTF">2022-04-01T05:14:30Z</dcterms:created>
  <dcterms:modified xsi:type="dcterms:W3CDTF">2024-01-29T13:32:47Z</dcterms:modified>
</cp:coreProperties>
</file>